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tabRatio="958" activeTab="1"/>
  </bookViews>
  <sheets>
    <sheet name="Глухов" sheetId="1" r:id="rId1"/>
    <sheet name="Елдеж" sheetId="2" r:id="rId2"/>
  </sheets>
  <definedNames/>
  <calcPr fullCalcOnLoad="1"/>
</workbook>
</file>

<file path=xl/sharedStrings.xml><?xml version="1.0" encoding="utf-8"?>
<sst xmlns="http://schemas.openxmlformats.org/spreadsheetml/2006/main" count="606" uniqueCount="127">
  <si>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</si>
  <si>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</si>
  <si>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</si>
  <si>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</si>
  <si>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</si>
  <si>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</si>
  <si>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</si>
  <si>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</si>
  <si>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</si>
  <si>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</si>
  <si>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</si>
  <si>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</si>
  <si>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</si>
  <si>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</si>
  <si>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</si>
  <si>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</si>
  <si>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</si>
  <si>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</si>
  <si>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</si>
  <si>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</si>
  <si>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</si>
  <si>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</si>
  <si>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</si>
  <si>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</si>
  <si>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</si>
  <si>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</si>
  <si>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</si>
  <si>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</si>
  <si>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</si>
  <si>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</si>
  <si>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</si>
  <si>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</si>
  <si>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</si>
  <si>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</si>
  <si>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</si>
  <si>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Руководитель планово-финансовой службы               ___________________       _________________________</t>
  </si>
  <si>
    <t xml:space="preserve">               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</si>
  <si>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          (подпись)                                            (расшифровка подписи)</t>
  </si>
  <si>
    <t xml:space="preserve">                                                                      (подпись)                                                   (расшифровка подписи)</t>
  </si>
  <si>
    <t xml:space="preserve">                                                     Раздел 1= Раздел 4. Итого по бюджетной смете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</si>
  <si>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</si>
  <si>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</si>
  <si>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</si>
  <si>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</si>
  <si>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</si>
  <si>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</si>
  <si>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</si>
  <si>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</si>
  <si>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</si>
  <si>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</si>
  <si>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</si>
  <si>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</si>
  <si>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</si>
  <si>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</si>
  <si>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</si>
  <si>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</si>
  <si>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</si>
  <si>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</si>
  <si>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</si>
  <si>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</si>
  <si>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</si>
  <si>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</si>
  <si>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</si>
  <si>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</si>
  <si>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</si>
  <si>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0345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</si>
  <si>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</si>
  <si>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</si>
  <si>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</si>
  <si>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200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</si>
  <si>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</si>
  <si>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</si>
  <si>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</si>
  <si>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 на 2018 год</t>
  </si>
  <si>
    <t>Сумма на 2019 год</t>
  </si>
  <si>
    <t>Сумма на 2020 год</t>
  </si>
  <si>
    <t>07</t>
  </si>
  <si>
    <t>Командировочные расходы (в части суточных)</t>
  </si>
  <si>
    <t>0009</t>
  </si>
  <si>
    <t>0012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</si>
  <si>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</si>
  <si>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</si>
  <si>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</si>
  <si>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</si>
  <si>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</si>
  <si>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</si>
  <si>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района Нижегородской области</t>
  </si>
  <si>
    <t>В.А.Сычев</t>
  </si>
  <si>
    <t>__________</t>
  </si>
  <si>
    <t>НА  2018  ГОД</t>
  </si>
  <si>
    <t>074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</si>
  <si>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</si>
  <si>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t>111</t>
  </si>
  <si>
    <t>112</t>
  </si>
  <si>
    <t>119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</si>
  <si>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</si>
  <si>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</si>
  <si>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</si>
  <si>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</t>
  </si>
  <si>
    <t>Доп.ФК</t>
  </si>
  <si>
    <t>Общее образование</t>
  </si>
  <si>
    <t>02</t>
  </si>
  <si>
    <t>0017</t>
  </si>
  <si>
    <t>Расходы на ОСАГО владельцев транспортных средств</t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</si>
  <si>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</si>
  <si>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</si>
  <si>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t>48316379</t>
  </si>
  <si>
    <t>22622424</t>
  </si>
  <si>
    <r>
      <t xml:space="preserve">Получатель бюджетных средств                       </t>
    </r>
    <r>
      <rPr>
        <u val="single"/>
        <sz val="10"/>
        <rFont val="Arial Cyr"/>
        <family val="0"/>
      </rPr>
      <t xml:space="preserve">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МОУ Глуховская СШ</t>
    </r>
    <r>
      <rPr>
        <u val="single"/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</si>
  <si>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Глуховская СШ</t>
    </r>
  </si>
  <si>
    <t>22622452</t>
  </si>
  <si>
    <r>
      <t xml:space="preserve">Получатель бюджетных средств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МОУ Глуховская СШ  филиал Елдежская ОШ</t>
    </r>
    <r>
      <rPr>
        <b/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</si>
  <si>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Глуховская СШ филиал Елдежская ОШ</t>
    </r>
  </si>
  <si>
    <t>0110273070</t>
  </si>
  <si>
    <t>Расходы на исполнение полномочий в сфере общего образования в муниципальных общеобразовательных организациях за счёт областного бюджета</t>
  </si>
  <si>
    <t>3121</t>
  </si>
  <si>
    <t>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</t>
  </si>
  <si>
    <t>0110273180</t>
  </si>
  <si>
    <t>Продукты питания</t>
  </si>
  <si>
    <t>0342</t>
  </si>
  <si>
    <t>290</t>
  </si>
  <si>
    <t>0292</t>
  </si>
  <si>
    <t>Прочие расходы (кроме стипендий)</t>
  </si>
  <si>
    <t>Прочие расходные материалы и предметы снабжения (срок использ. более 12 месяцев)</t>
  </si>
  <si>
    <t>053</t>
  </si>
  <si>
    <t>"    29       "       декабря   2017 года</t>
  </si>
  <si>
    <t>29.12.2017г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</si>
</sst>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2" fillId="16" borderId="11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top" wrapText="1"/>
    </xf>
    <xf numFmtId="3" fontId="11" fillId="35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" fontId="0" fillId="36" borderId="0" xfId="0" applyNumberFormat="1" applyFill="1" applyAlignment="1">
      <alignment/>
    </xf>
    <xf numFmtId="3" fontId="12" fillId="16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top" wrapText="1"/>
    </xf>
    <xf numFmtId="3" fontId="13" fillId="12" borderId="12" xfId="0" applyNumberFormat="1" applyFont="1" applyFill="1" applyBorder="1" applyAlignment="1">
      <alignment horizontal="right" vertical="top" wrapText="1"/>
    </xf>
    <xf numFmtId="3" fontId="13" fillId="12" borderId="12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52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right" vertical="center" wrapText="1"/>
    </xf>
    <xf numFmtId="49" fontId="9" fillId="35" borderId="13" xfId="0" applyNumberFormat="1" applyFont="1" applyFill="1" applyBorder="1" applyAlignment="1" applyProtection="1">
      <alignment horizontal="left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3" fontId="12" fillId="35" borderId="11" xfId="0" applyNumberFormat="1" applyFont="1" applyFill="1" applyBorder="1" applyAlignment="1">
      <alignment horizontal="right" vertical="center" wrapText="1"/>
    </xf>
    <xf numFmtId="3" fontId="13" fillId="34" borderId="11" xfId="0" applyNumberFormat="1" applyFont="1" applyFill="1" applyBorder="1" applyAlignment="1">
      <alignment horizontal="right" vertical="top" wrapText="1"/>
    </xf>
    <xf numFmtId="3" fontId="13" fillId="34" borderId="11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pane ySplit="27" topLeftCell="A54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93" t="s">
        <v>17</v>
      </c>
      <c r="J2" s="93"/>
      <c r="K2" s="93"/>
      <c r="L2" s="93"/>
      <c r="M2" s="93"/>
      <c r="N2" s="93"/>
    </row>
    <row r="3" spans="1:14" ht="28.5" customHeight="1">
      <c r="A3" s="10"/>
      <c r="I3" s="94" t="s">
        <v>85</v>
      </c>
      <c r="J3" s="94"/>
      <c r="K3" s="94"/>
      <c r="L3" s="94"/>
      <c r="M3" s="94"/>
      <c r="N3" s="94"/>
    </row>
    <row r="4" spans="1:14" ht="12.75">
      <c r="A4" s="11" t="s">
        <v>12</v>
      </c>
      <c r="I4" s="95" t="s">
        <v>18</v>
      </c>
      <c r="J4" s="95"/>
      <c r="K4" s="95"/>
      <c r="L4" s="95"/>
      <c r="M4" s="95"/>
      <c r="N4" s="95"/>
    </row>
    <row r="5" spans="1:14" ht="12.75">
      <c r="A5" s="10"/>
      <c r="I5" s="94" t="s">
        <v>86</v>
      </c>
      <c r="J5" s="94"/>
      <c r="K5" s="94"/>
      <c r="L5" s="94"/>
      <c r="M5" s="94"/>
      <c r="N5" s="94"/>
    </row>
    <row r="6" spans="1:14" ht="12.75">
      <c r="A6" s="11" t="s">
        <v>13</v>
      </c>
      <c r="I6" s="96" t="s">
        <v>13</v>
      </c>
      <c r="J6" s="96"/>
      <c r="K6" s="96"/>
      <c r="L6" s="96"/>
      <c r="M6" s="96"/>
      <c r="N6" s="96"/>
    </row>
    <row r="7" spans="1:13" ht="12.75">
      <c r="A7" t="s">
        <v>14</v>
      </c>
      <c r="I7" t="s">
        <v>14</v>
      </c>
      <c r="L7" s="35" t="s">
        <v>87</v>
      </c>
      <c r="M7" t="s">
        <v>88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125</v>
      </c>
    </row>
    <row r="15" spans="2:15" ht="12.75">
      <c r="B15" s="97" t="s">
        <v>19</v>
      </c>
      <c r="C15" s="97"/>
      <c r="D15" s="97"/>
      <c r="E15" s="97"/>
      <c r="F15" s="97"/>
      <c r="G15" s="97"/>
      <c r="H15" s="67"/>
      <c r="O15" s="14" t="s">
        <v>20</v>
      </c>
    </row>
    <row r="16" spans="2:15" ht="12.75">
      <c r="B16" s="97" t="s">
        <v>89</v>
      </c>
      <c r="C16" s="97"/>
      <c r="D16" s="97"/>
      <c r="E16" s="97"/>
      <c r="F16" s="97"/>
      <c r="G16" s="97"/>
      <c r="H16" s="67"/>
      <c r="N16" s="30" t="s">
        <v>27</v>
      </c>
      <c r="O16" s="15" t="s">
        <v>28</v>
      </c>
    </row>
    <row r="17" spans="2:15" ht="12.75">
      <c r="B17" s="93" t="str">
        <f>I9</f>
        <v>"    29       "       декабря   2017 года</v>
      </c>
      <c r="C17" s="93"/>
      <c r="D17" s="93"/>
      <c r="E17" s="93"/>
      <c r="F17" s="93"/>
      <c r="G17" s="93"/>
      <c r="H17" s="9"/>
      <c r="N17" s="20" t="s">
        <v>21</v>
      </c>
      <c r="O17" s="13" t="s">
        <v>126</v>
      </c>
    </row>
    <row r="18" spans="14:15" ht="12.75">
      <c r="N18" s="20" t="s">
        <v>22</v>
      </c>
      <c r="O18" s="13" t="s">
        <v>106</v>
      </c>
    </row>
    <row r="19" spans="1:15" ht="15.75">
      <c r="A19" t="s">
        <v>108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109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91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90</v>
      </c>
    </row>
    <row r="22" spans="1:15" ht="12.75">
      <c r="A22" t="s">
        <v>104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107</v>
      </c>
    </row>
    <row r="23" spans="1:15" ht="12.75">
      <c r="A23" t="s">
        <v>105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02" t="s">
        <v>39</v>
      </c>
      <c r="B25" s="102"/>
      <c r="C25" s="102"/>
      <c r="D25" s="102"/>
      <c r="E25" s="102"/>
      <c r="F25" s="102"/>
      <c r="G25" s="102"/>
      <c r="H25" s="68"/>
    </row>
    <row r="26" spans="1:17" ht="12.75" customHeight="1">
      <c r="A26" s="103" t="s">
        <v>0</v>
      </c>
      <c r="B26" s="103" t="s">
        <v>1</v>
      </c>
      <c r="C26" s="98" t="s">
        <v>2</v>
      </c>
      <c r="D26" s="99"/>
      <c r="E26" s="99"/>
      <c r="F26" s="99"/>
      <c r="G26" s="99"/>
      <c r="H26" s="99"/>
      <c r="I26" s="99"/>
      <c r="J26" s="100"/>
      <c r="K26" s="27" t="s">
        <v>73</v>
      </c>
      <c r="L26" s="98" t="s">
        <v>5</v>
      </c>
      <c r="M26" s="99"/>
      <c r="N26" s="99"/>
      <c r="O26" s="100"/>
      <c r="P26" s="28" t="s">
        <v>74</v>
      </c>
      <c r="Q26" s="28" t="s">
        <v>75</v>
      </c>
    </row>
    <row r="27" spans="1:17" ht="22.5">
      <c r="A27" s="103"/>
      <c r="B27" s="103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99</v>
      </c>
      <c r="I27" s="22" t="s">
        <v>4</v>
      </c>
      <c r="J27" s="69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6"/>
    </row>
    <row r="29" spans="1:19" s="25" customFormat="1" ht="18.75">
      <c r="A29" s="23" t="s">
        <v>100</v>
      </c>
      <c r="B29" s="24">
        <v>1</v>
      </c>
      <c r="C29" s="34" t="s">
        <v>76</v>
      </c>
      <c r="D29" s="34"/>
      <c r="E29" s="34"/>
      <c r="F29" s="34"/>
      <c r="G29" s="34"/>
      <c r="H29" s="34"/>
      <c r="I29" s="34"/>
      <c r="J29" s="34"/>
      <c r="K29" s="40"/>
      <c r="L29" s="41"/>
      <c r="M29" s="41"/>
      <c r="N29" s="41"/>
      <c r="O29" s="41"/>
      <c r="P29" s="42"/>
      <c r="Q29" s="43"/>
      <c r="S29" s="36">
        <f>K29-L29-M29-N29-O29</f>
        <v>0</v>
      </c>
    </row>
    <row r="30" spans="1:19" s="25" customFormat="1" ht="18.75">
      <c r="A30" s="23" t="s">
        <v>100</v>
      </c>
      <c r="B30" s="24">
        <f>B29+1</f>
        <v>2</v>
      </c>
      <c r="C30" s="34" t="s">
        <v>76</v>
      </c>
      <c r="D30" s="34" t="s">
        <v>101</v>
      </c>
      <c r="E30" s="34"/>
      <c r="F30" s="34"/>
      <c r="G30" s="34"/>
      <c r="H30" s="34"/>
      <c r="I30" s="34"/>
      <c r="J30" s="34"/>
      <c r="K30" s="40"/>
      <c r="L30" s="41"/>
      <c r="M30" s="41"/>
      <c r="N30" s="41"/>
      <c r="O30" s="41"/>
      <c r="P30" s="42"/>
      <c r="Q30" s="43"/>
      <c r="S30" s="36">
        <f aca="true" t="shared" si="0" ref="S30:S61">K30-L30-M30-N30-O30</f>
        <v>0</v>
      </c>
    </row>
    <row r="31" spans="1:19" s="25" customFormat="1" ht="26.25" customHeight="1">
      <c r="A31" s="87" t="s">
        <v>114</v>
      </c>
      <c r="B31" s="80">
        <f>B30+1</f>
        <v>3</v>
      </c>
      <c r="C31" s="81" t="s">
        <v>76</v>
      </c>
      <c r="D31" s="81" t="s">
        <v>101</v>
      </c>
      <c r="E31" s="88" t="s">
        <v>113</v>
      </c>
      <c r="F31" s="81"/>
      <c r="G31" s="81"/>
      <c r="H31" s="81"/>
      <c r="I31" s="81"/>
      <c r="J31" s="81"/>
      <c r="K31" s="89">
        <f>K32+K42</f>
        <v>12509340</v>
      </c>
      <c r="L31" s="89">
        <f aca="true" t="shared" si="1" ref="L31:Q31">L32+L42</f>
        <v>0</v>
      </c>
      <c r="M31" s="89">
        <f t="shared" si="1"/>
        <v>0</v>
      </c>
      <c r="N31" s="89">
        <f t="shared" si="1"/>
        <v>0</v>
      </c>
      <c r="O31" s="89">
        <f t="shared" si="1"/>
        <v>0</v>
      </c>
      <c r="P31" s="89">
        <f t="shared" si="1"/>
        <v>12579230</v>
      </c>
      <c r="Q31" s="89">
        <f t="shared" si="1"/>
        <v>12579230</v>
      </c>
      <c r="R31" s="37"/>
      <c r="S31" s="36">
        <f t="shared" si="0"/>
        <v>12509340</v>
      </c>
    </row>
    <row r="32" spans="1:19" s="17" customFormat="1" ht="40.5" customHeight="1">
      <c r="A32" s="55" t="s">
        <v>72</v>
      </c>
      <c r="B32" s="24">
        <f aca="true" t="shared" si="2" ref="B32:B61">B31+1</f>
        <v>4</v>
      </c>
      <c r="C32" s="56" t="s">
        <v>76</v>
      </c>
      <c r="D32" s="34" t="s">
        <v>101</v>
      </c>
      <c r="E32" s="72" t="s">
        <v>113</v>
      </c>
      <c r="F32" s="57" t="s">
        <v>71</v>
      </c>
      <c r="G32" s="57"/>
      <c r="H32" s="57"/>
      <c r="I32" s="57"/>
      <c r="J32" s="57"/>
      <c r="K32" s="45">
        <f aca="true" t="shared" si="3" ref="K32:Q32">K33+K35+K40</f>
        <v>12335500</v>
      </c>
      <c r="L32" s="45">
        <f t="shared" si="3"/>
        <v>0</v>
      </c>
      <c r="M32" s="45">
        <f t="shared" si="3"/>
        <v>0</v>
      </c>
      <c r="N32" s="45">
        <f t="shared" si="3"/>
        <v>0</v>
      </c>
      <c r="O32" s="45">
        <f t="shared" si="3"/>
        <v>0</v>
      </c>
      <c r="P32" s="45">
        <f t="shared" si="3"/>
        <v>12385300</v>
      </c>
      <c r="Q32" s="45">
        <f t="shared" si="3"/>
        <v>12303300</v>
      </c>
      <c r="R32" s="39"/>
      <c r="S32" s="36">
        <f t="shared" si="0"/>
        <v>12335500</v>
      </c>
    </row>
    <row r="33" spans="1:19" ht="25.5">
      <c r="A33" s="55" t="s">
        <v>95</v>
      </c>
      <c r="B33" s="24">
        <f t="shared" si="2"/>
        <v>5</v>
      </c>
      <c r="C33" s="56" t="s">
        <v>76</v>
      </c>
      <c r="D33" s="34" t="s">
        <v>101</v>
      </c>
      <c r="E33" s="72" t="s">
        <v>113</v>
      </c>
      <c r="F33" s="58" t="s">
        <v>92</v>
      </c>
      <c r="G33" s="57"/>
      <c r="H33" s="57"/>
      <c r="I33" s="57"/>
      <c r="J33" s="57"/>
      <c r="K33" s="46">
        <f>K34</f>
        <v>9435900</v>
      </c>
      <c r="L33" s="46">
        <f aca="true" t="shared" si="4" ref="L33:Q33">L34</f>
        <v>0</v>
      </c>
      <c r="M33" s="46">
        <f t="shared" si="4"/>
        <v>0</v>
      </c>
      <c r="N33" s="46">
        <f t="shared" si="4"/>
        <v>0</v>
      </c>
      <c r="O33" s="46">
        <f t="shared" si="4"/>
        <v>0</v>
      </c>
      <c r="P33" s="46">
        <f t="shared" si="4"/>
        <v>9474100</v>
      </c>
      <c r="Q33" s="46">
        <f t="shared" si="4"/>
        <v>9411100</v>
      </c>
      <c r="R33" s="38"/>
      <c r="S33" s="36">
        <f t="shared" si="0"/>
        <v>9435900</v>
      </c>
    </row>
    <row r="34" spans="1:19" ht="21" customHeight="1">
      <c r="A34" s="59" t="s">
        <v>42</v>
      </c>
      <c r="B34" s="24">
        <f t="shared" si="2"/>
        <v>6</v>
      </c>
      <c r="C34" s="56" t="s">
        <v>76</v>
      </c>
      <c r="D34" s="34" t="s">
        <v>101</v>
      </c>
      <c r="E34" s="72" t="s">
        <v>113</v>
      </c>
      <c r="F34" s="64" t="s">
        <v>92</v>
      </c>
      <c r="G34" s="60" t="s">
        <v>40</v>
      </c>
      <c r="H34" s="64" t="s">
        <v>82</v>
      </c>
      <c r="I34" s="65" t="s">
        <v>98</v>
      </c>
      <c r="J34" s="65" t="s">
        <v>82</v>
      </c>
      <c r="K34" s="44">
        <v>9435900</v>
      </c>
      <c r="L34" s="47"/>
      <c r="M34" s="47"/>
      <c r="N34" s="47"/>
      <c r="O34" s="47"/>
      <c r="P34" s="48">
        <v>9474100</v>
      </c>
      <c r="Q34" s="49">
        <v>9411100</v>
      </c>
      <c r="R34" s="38"/>
      <c r="S34" s="36">
        <f t="shared" si="0"/>
        <v>9435900</v>
      </c>
    </row>
    <row r="35" spans="1:19" ht="22.5" customHeight="1">
      <c r="A35" s="59" t="s">
        <v>96</v>
      </c>
      <c r="B35" s="24">
        <f t="shared" si="2"/>
        <v>7</v>
      </c>
      <c r="C35" s="56" t="s">
        <v>76</v>
      </c>
      <c r="D35" s="34" t="s">
        <v>101</v>
      </c>
      <c r="E35" s="72" t="s">
        <v>113</v>
      </c>
      <c r="F35" s="64" t="s">
        <v>93</v>
      </c>
      <c r="G35" s="61"/>
      <c r="H35" s="61"/>
      <c r="I35" s="61"/>
      <c r="J35" s="62"/>
      <c r="K35" s="46">
        <f>K36+K37+K38+K39</f>
        <v>50000</v>
      </c>
      <c r="L35" s="46">
        <f aca="true" t="shared" si="5" ref="L35:Q35">L36+L37+L38+L39</f>
        <v>0</v>
      </c>
      <c r="M35" s="46">
        <f t="shared" si="5"/>
        <v>0</v>
      </c>
      <c r="N35" s="46">
        <f t="shared" si="5"/>
        <v>0</v>
      </c>
      <c r="O35" s="46">
        <f t="shared" si="5"/>
        <v>0</v>
      </c>
      <c r="P35" s="46">
        <f t="shared" si="5"/>
        <v>50000</v>
      </c>
      <c r="Q35" s="46">
        <f t="shared" si="5"/>
        <v>50000</v>
      </c>
      <c r="R35" s="38"/>
      <c r="S35" s="36">
        <f t="shared" si="0"/>
        <v>50000</v>
      </c>
    </row>
    <row r="36" spans="1:19" ht="21" customHeight="1">
      <c r="A36" s="63" t="s">
        <v>77</v>
      </c>
      <c r="B36" s="24">
        <f t="shared" si="2"/>
        <v>8</v>
      </c>
      <c r="C36" s="56" t="s">
        <v>76</v>
      </c>
      <c r="D36" s="34" t="s">
        <v>101</v>
      </c>
      <c r="E36" s="72" t="s">
        <v>113</v>
      </c>
      <c r="F36" s="64" t="s">
        <v>93</v>
      </c>
      <c r="G36" s="60" t="s">
        <v>43</v>
      </c>
      <c r="H36" s="64" t="s">
        <v>82</v>
      </c>
      <c r="I36" s="64" t="s">
        <v>78</v>
      </c>
      <c r="J36" s="64" t="s">
        <v>82</v>
      </c>
      <c r="K36" s="44">
        <v>10000</v>
      </c>
      <c r="L36" s="47"/>
      <c r="M36" s="47"/>
      <c r="N36" s="47"/>
      <c r="O36" s="47"/>
      <c r="P36" s="48">
        <v>10000</v>
      </c>
      <c r="Q36" s="49">
        <v>10000</v>
      </c>
      <c r="R36" s="38"/>
      <c r="S36" s="36">
        <f t="shared" si="0"/>
        <v>10000</v>
      </c>
    </row>
    <row r="37" spans="1:19" ht="21" customHeight="1">
      <c r="A37" s="63" t="s">
        <v>58</v>
      </c>
      <c r="B37" s="24">
        <f t="shared" si="2"/>
        <v>9</v>
      </c>
      <c r="C37" s="56" t="s">
        <v>76</v>
      </c>
      <c r="D37" s="34" t="s">
        <v>101</v>
      </c>
      <c r="E37" s="72" t="s">
        <v>113</v>
      </c>
      <c r="F37" s="64" t="s">
        <v>93</v>
      </c>
      <c r="G37" s="60" t="s">
        <v>43</v>
      </c>
      <c r="H37" s="64" t="s">
        <v>82</v>
      </c>
      <c r="I37" s="64" t="s">
        <v>79</v>
      </c>
      <c r="J37" s="64" t="s">
        <v>82</v>
      </c>
      <c r="K37" s="44"/>
      <c r="L37" s="47"/>
      <c r="M37" s="47"/>
      <c r="N37" s="47"/>
      <c r="O37" s="47"/>
      <c r="P37" s="48"/>
      <c r="Q37" s="49"/>
      <c r="R37" s="38"/>
      <c r="S37" s="36">
        <f t="shared" si="0"/>
        <v>0</v>
      </c>
    </row>
    <row r="38" spans="1:19" ht="22.5" customHeight="1">
      <c r="A38" s="63" t="s">
        <v>45</v>
      </c>
      <c r="B38" s="24">
        <f t="shared" si="2"/>
        <v>10</v>
      </c>
      <c r="C38" s="56" t="s">
        <v>76</v>
      </c>
      <c r="D38" s="34" t="s">
        <v>101</v>
      </c>
      <c r="E38" s="72" t="s">
        <v>113</v>
      </c>
      <c r="F38" s="64" t="s">
        <v>93</v>
      </c>
      <c r="G38" s="60" t="s">
        <v>43</v>
      </c>
      <c r="H38" s="64" t="s">
        <v>82</v>
      </c>
      <c r="I38" s="60" t="s">
        <v>44</v>
      </c>
      <c r="J38" s="65" t="s">
        <v>82</v>
      </c>
      <c r="K38" s="44">
        <v>15000</v>
      </c>
      <c r="L38" s="47"/>
      <c r="M38" s="47"/>
      <c r="N38" s="47"/>
      <c r="O38" s="47"/>
      <c r="P38" s="48">
        <v>15000</v>
      </c>
      <c r="Q38" s="49">
        <v>15000</v>
      </c>
      <c r="R38" s="38"/>
      <c r="S38" s="36">
        <f t="shared" si="0"/>
        <v>15000</v>
      </c>
    </row>
    <row r="39" spans="1:19" ht="21.75" customHeight="1">
      <c r="A39" s="63" t="s">
        <v>80</v>
      </c>
      <c r="B39" s="24">
        <f t="shared" si="2"/>
        <v>11</v>
      </c>
      <c r="C39" s="56" t="s">
        <v>76</v>
      </c>
      <c r="D39" s="34" t="s">
        <v>101</v>
      </c>
      <c r="E39" s="72" t="s">
        <v>113</v>
      </c>
      <c r="F39" s="64" t="s">
        <v>93</v>
      </c>
      <c r="G39" s="60" t="s">
        <v>43</v>
      </c>
      <c r="H39" s="64" t="s">
        <v>82</v>
      </c>
      <c r="I39" s="64" t="s">
        <v>81</v>
      </c>
      <c r="J39" s="65" t="s">
        <v>82</v>
      </c>
      <c r="K39" s="44">
        <v>25000</v>
      </c>
      <c r="L39" s="47"/>
      <c r="M39" s="47"/>
      <c r="N39" s="47"/>
      <c r="O39" s="47"/>
      <c r="P39" s="48">
        <v>25000</v>
      </c>
      <c r="Q39" s="49">
        <v>25000</v>
      </c>
      <c r="R39" s="38"/>
      <c r="S39" s="36">
        <f t="shared" si="0"/>
        <v>25000</v>
      </c>
    </row>
    <row r="40" spans="1:19" ht="29.25" customHeight="1">
      <c r="A40" s="55" t="s">
        <v>97</v>
      </c>
      <c r="B40" s="24">
        <f t="shared" si="2"/>
        <v>12</v>
      </c>
      <c r="C40" s="56" t="s">
        <v>76</v>
      </c>
      <c r="D40" s="34" t="s">
        <v>101</v>
      </c>
      <c r="E40" s="72" t="s">
        <v>113</v>
      </c>
      <c r="F40" s="58" t="s">
        <v>94</v>
      </c>
      <c r="G40" s="57"/>
      <c r="H40" s="57"/>
      <c r="I40" s="57"/>
      <c r="J40" s="57"/>
      <c r="K40" s="50">
        <f>K41</f>
        <v>2849600</v>
      </c>
      <c r="L40" s="50">
        <f aca="true" t="shared" si="6" ref="L40:Q40">L41</f>
        <v>0</v>
      </c>
      <c r="M40" s="50">
        <f t="shared" si="6"/>
        <v>0</v>
      </c>
      <c r="N40" s="50">
        <f t="shared" si="6"/>
        <v>0</v>
      </c>
      <c r="O40" s="50">
        <f t="shared" si="6"/>
        <v>0</v>
      </c>
      <c r="P40" s="50">
        <f t="shared" si="6"/>
        <v>2861200</v>
      </c>
      <c r="Q40" s="50">
        <f t="shared" si="6"/>
        <v>2842200</v>
      </c>
      <c r="R40" s="38"/>
      <c r="S40" s="36">
        <f t="shared" si="0"/>
        <v>2849600</v>
      </c>
    </row>
    <row r="41" spans="1:19" ht="22.5" customHeight="1">
      <c r="A41" s="59" t="s">
        <v>47</v>
      </c>
      <c r="B41" s="24">
        <f t="shared" si="2"/>
        <v>13</v>
      </c>
      <c r="C41" s="56" t="s">
        <v>76</v>
      </c>
      <c r="D41" s="34" t="s">
        <v>101</v>
      </c>
      <c r="E41" s="72" t="s">
        <v>113</v>
      </c>
      <c r="F41" s="64" t="s">
        <v>94</v>
      </c>
      <c r="G41" s="60" t="s">
        <v>46</v>
      </c>
      <c r="H41" s="64" t="s">
        <v>82</v>
      </c>
      <c r="I41" s="65" t="s">
        <v>98</v>
      </c>
      <c r="J41" s="65" t="s">
        <v>82</v>
      </c>
      <c r="K41" s="44">
        <v>2849600</v>
      </c>
      <c r="L41" s="47"/>
      <c r="M41" s="47"/>
      <c r="N41" s="47"/>
      <c r="O41" s="47"/>
      <c r="P41" s="48">
        <v>2861200</v>
      </c>
      <c r="Q41" s="49">
        <v>2842200</v>
      </c>
      <c r="R41" s="38"/>
      <c r="S41" s="36">
        <f t="shared" si="0"/>
        <v>2849600</v>
      </c>
    </row>
    <row r="42" spans="1:19" s="17" customFormat="1" ht="25.5">
      <c r="A42" s="59" t="s">
        <v>70</v>
      </c>
      <c r="B42" s="24">
        <f t="shared" si="2"/>
        <v>14</v>
      </c>
      <c r="C42" s="56" t="s">
        <v>76</v>
      </c>
      <c r="D42" s="34" t="s">
        <v>101</v>
      </c>
      <c r="E42" s="72" t="s">
        <v>113</v>
      </c>
      <c r="F42" s="58" t="s">
        <v>69</v>
      </c>
      <c r="G42" s="58"/>
      <c r="H42" s="58"/>
      <c r="I42" s="57"/>
      <c r="J42" s="58"/>
      <c r="K42" s="51">
        <f aca="true" t="shared" si="7" ref="K42:Q42">K43+K49</f>
        <v>173840</v>
      </c>
      <c r="L42" s="51">
        <f t="shared" si="7"/>
        <v>0</v>
      </c>
      <c r="M42" s="51">
        <f t="shared" si="7"/>
        <v>0</v>
      </c>
      <c r="N42" s="51">
        <f t="shared" si="7"/>
        <v>0</v>
      </c>
      <c r="O42" s="51">
        <f t="shared" si="7"/>
        <v>0</v>
      </c>
      <c r="P42" s="51">
        <f t="shared" si="7"/>
        <v>193930</v>
      </c>
      <c r="Q42" s="51">
        <f t="shared" si="7"/>
        <v>275930</v>
      </c>
      <c r="R42" s="39"/>
      <c r="S42" s="36">
        <f t="shared" si="0"/>
        <v>173840</v>
      </c>
    </row>
    <row r="43" spans="1:19" ht="25.5">
      <c r="A43" s="59" t="s">
        <v>48</v>
      </c>
      <c r="B43" s="24">
        <f t="shared" si="2"/>
        <v>15</v>
      </c>
      <c r="C43" s="56" t="s">
        <v>76</v>
      </c>
      <c r="D43" s="34" t="s">
        <v>101</v>
      </c>
      <c r="E43" s="72" t="s">
        <v>113</v>
      </c>
      <c r="F43" s="60" t="s">
        <v>49</v>
      </c>
      <c r="G43" s="61"/>
      <c r="H43" s="61"/>
      <c r="I43" s="61"/>
      <c r="J43" s="61"/>
      <c r="K43" s="46">
        <f aca="true" t="shared" si="8" ref="K43:Q43">K44+K45+K46+K47+K48</f>
        <v>100000</v>
      </c>
      <c r="L43" s="46">
        <f t="shared" si="8"/>
        <v>0</v>
      </c>
      <c r="M43" s="46">
        <f t="shared" si="8"/>
        <v>0</v>
      </c>
      <c r="N43" s="46">
        <f t="shared" si="8"/>
        <v>0</v>
      </c>
      <c r="O43" s="46">
        <f t="shared" si="8"/>
        <v>0</v>
      </c>
      <c r="P43" s="46">
        <f t="shared" si="8"/>
        <v>105000</v>
      </c>
      <c r="Q43" s="46">
        <f t="shared" si="8"/>
        <v>105000</v>
      </c>
      <c r="R43" s="38"/>
      <c r="S43" s="36">
        <f t="shared" si="0"/>
        <v>100000</v>
      </c>
    </row>
    <row r="44" spans="1:19" ht="21" customHeight="1">
      <c r="A44" s="59" t="s">
        <v>51</v>
      </c>
      <c r="B44" s="24">
        <f t="shared" si="2"/>
        <v>16</v>
      </c>
      <c r="C44" s="56" t="s">
        <v>76</v>
      </c>
      <c r="D44" s="34" t="s">
        <v>101</v>
      </c>
      <c r="E44" s="72" t="s">
        <v>113</v>
      </c>
      <c r="F44" s="60" t="s">
        <v>49</v>
      </c>
      <c r="G44" s="60" t="s">
        <v>50</v>
      </c>
      <c r="H44" s="64" t="s">
        <v>82</v>
      </c>
      <c r="I44" s="65" t="s">
        <v>98</v>
      </c>
      <c r="J44" s="65" t="s">
        <v>82</v>
      </c>
      <c r="K44" s="44">
        <v>70000</v>
      </c>
      <c r="L44" s="47"/>
      <c r="M44" s="47"/>
      <c r="N44" s="47"/>
      <c r="O44" s="47"/>
      <c r="P44" s="48">
        <v>70000</v>
      </c>
      <c r="Q44" s="49">
        <v>70000</v>
      </c>
      <c r="R44" s="38"/>
      <c r="S44" s="36">
        <f t="shared" si="0"/>
        <v>70000</v>
      </c>
    </row>
    <row r="45" spans="1:19" ht="21.75" customHeight="1">
      <c r="A45" s="63" t="s">
        <v>53</v>
      </c>
      <c r="B45" s="24">
        <f t="shared" si="2"/>
        <v>17</v>
      </c>
      <c r="C45" s="56" t="s">
        <v>76</v>
      </c>
      <c r="D45" s="34" t="s">
        <v>101</v>
      </c>
      <c r="E45" s="72" t="s">
        <v>113</v>
      </c>
      <c r="F45" s="60" t="s">
        <v>49</v>
      </c>
      <c r="G45" s="60" t="s">
        <v>52</v>
      </c>
      <c r="H45" s="64" t="s">
        <v>82</v>
      </c>
      <c r="I45" s="60" t="s">
        <v>54</v>
      </c>
      <c r="J45" s="65" t="s">
        <v>82</v>
      </c>
      <c r="K45" s="44"/>
      <c r="L45" s="47"/>
      <c r="M45" s="47"/>
      <c r="N45" s="47"/>
      <c r="O45" s="47"/>
      <c r="P45" s="48"/>
      <c r="Q45" s="49"/>
      <c r="R45" s="38"/>
      <c r="S45" s="36">
        <f t="shared" si="0"/>
        <v>0</v>
      </c>
    </row>
    <row r="46" spans="1:19" ht="21" customHeight="1">
      <c r="A46" s="63" t="s">
        <v>58</v>
      </c>
      <c r="B46" s="24">
        <f t="shared" si="2"/>
        <v>18</v>
      </c>
      <c r="C46" s="56" t="s">
        <v>76</v>
      </c>
      <c r="D46" s="34" t="s">
        <v>101</v>
      </c>
      <c r="E46" s="72" t="s">
        <v>113</v>
      </c>
      <c r="F46" s="60" t="s">
        <v>49</v>
      </c>
      <c r="G46" s="60" t="s">
        <v>56</v>
      </c>
      <c r="H46" s="64" t="s">
        <v>82</v>
      </c>
      <c r="I46" s="60" t="s">
        <v>57</v>
      </c>
      <c r="J46" s="65" t="s">
        <v>82</v>
      </c>
      <c r="K46" s="44">
        <v>30000</v>
      </c>
      <c r="L46" s="47"/>
      <c r="M46" s="47"/>
      <c r="N46" s="47"/>
      <c r="O46" s="47"/>
      <c r="P46" s="48">
        <v>30000</v>
      </c>
      <c r="Q46" s="49">
        <v>30000</v>
      </c>
      <c r="R46" s="38"/>
      <c r="S46" s="36">
        <f t="shared" si="0"/>
        <v>30000</v>
      </c>
    </row>
    <row r="47" spans="1:19" ht="22.5" customHeight="1">
      <c r="A47" s="63" t="s">
        <v>61</v>
      </c>
      <c r="B47" s="24">
        <f t="shared" si="2"/>
        <v>19</v>
      </c>
      <c r="C47" s="56" t="s">
        <v>76</v>
      </c>
      <c r="D47" s="34" t="s">
        <v>101</v>
      </c>
      <c r="E47" s="72" t="s">
        <v>113</v>
      </c>
      <c r="F47" s="60" t="s">
        <v>49</v>
      </c>
      <c r="G47" s="60" t="s">
        <v>60</v>
      </c>
      <c r="H47" s="64" t="s">
        <v>82</v>
      </c>
      <c r="I47" s="60" t="s">
        <v>62</v>
      </c>
      <c r="J47" s="65" t="s">
        <v>82</v>
      </c>
      <c r="K47" s="44"/>
      <c r="L47" s="47"/>
      <c r="M47" s="47"/>
      <c r="N47" s="47"/>
      <c r="O47" s="47"/>
      <c r="P47" s="48"/>
      <c r="Q47" s="49"/>
      <c r="R47" s="38"/>
      <c r="S47" s="36">
        <f t="shared" si="0"/>
        <v>0</v>
      </c>
    </row>
    <row r="48" spans="1:19" ht="25.5">
      <c r="A48" s="63" t="s">
        <v>66</v>
      </c>
      <c r="B48" s="24">
        <f t="shared" si="2"/>
        <v>20</v>
      </c>
      <c r="C48" s="56" t="s">
        <v>76</v>
      </c>
      <c r="D48" s="34" t="s">
        <v>101</v>
      </c>
      <c r="E48" s="72" t="s">
        <v>113</v>
      </c>
      <c r="F48" s="60" t="s">
        <v>49</v>
      </c>
      <c r="G48" s="60" t="s">
        <v>63</v>
      </c>
      <c r="H48" s="64" t="s">
        <v>82</v>
      </c>
      <c r="I48" s="60" t="s">
        <v>65</v>
      </c>
      <c r="J48" s="65" t="s">
        <v>82</v>
      </c>
      <c r="K48" s="44"/>
      <c r="L48" s="47"/>
      <c r="M48" s="47"/>
      <c r="N48" s="47"/>
      <c r="O48" s="47"/>
      <c r="P48" s="48">
        <v>5000</v>
      </c>
      <c r="Q48" s="49">
        <v>5000</v>
      </c>
      <c r="R48" s="38"/>
      <c r="S48" s="36">
        <f t="shared" si="0"/>
        <v>0</v>
      </c>
    </row>
    <row r="49" spans="1:19" ht="25.5">
      <c r="A49" s="59" t="s">
        <v>67</v>
      </c>
      <c r="B49" s="24">
        <f t="shared" si="2"/>
        <v>21</v>
      </c>
      <c r="C49" s="56" t="s">
        <v>76</v>
      </c>
      <c r="D49" s="34" t="s">
        <v>101</v>
      </c>
      <c r="E49" s="72" t="s">
        <v>113</v>
      </c>
      <c r="F49" s="60" t="s">
        <v>68</v>
      </c>
      <c r="G49" s="61"/>
      <c r="H49" s="61"/>
      <c r="I49" s="61"/>
      <c r="J49" s="61"/>
      <c r="K49" s="46">
        <f>K51+K55+K58+K54</f>
        <v>73840</v>
      </c>
      <c r="L49" s="46">
        <f aca="true" t="shared" si="9" ref="L49:Q49">L51+L55+L58+L54</f>
        <v>0</v>
      </c>
      <c r="M49" s="46">
        <f t="shared" si="9"/>
        <v>0</v>
      </c>
      <c r="N49" s="46">
        <f t="shared" si="9"/>
        <v>0</v>
      </c>
      <c r="O49" s="46">
        <f t="shared" si="9"/>
        <v>0</v>
      </c>
      <c r="P49" s="46">
        <f t="shared" si="9"/>
        <v>88930</v>
      </c>
      <c r="Q49" s="46">
        <f t="shared" si="9"/>
        <v>170930</v>
      </c>
      <c r="R49" s="38"/>
      <c r="S49" s="36">
        <f t="shared" si="0"/>
        <v>73840</v>
      </c>
    </row>
    <row r="50" spans="1:19" ht="21.75" customHeight="1">
      <c r="A50" s="59" t="s">
        <v>51</v>
      </c>
      <c r="B50" s="24">
        <f t="shared" si="2"/>
        <v>22</v>
      </c>
      <c r="C50" s="56" t="s">
        <v>76</v>
      </c>
      <c r="D50" s="34" t="s">
        <v>101</v>
      </c>
      <c r="E50" s="72" t="s">
        <v>113</v>
      </c>
      <c r="F50" s="60" t="s">
        <v>68</v>
      </c>
      <c r="G50" s="60" t="s">
        <v>50</v>
      </c>
      <c r="H50" s="64" t="s">
        <v>82</v>
      </c>
      <c r="I50" s="70" t="s">
        <v>98</v>
      </c>
      <c r="J50" s="65" t="s">
        <v>82</v>
      </c>
      <c r="K50" s="44"/>
      <c r="L50" s="52"/>
      <c r="M50" s="52"/>
      <c r="N50" s="52"/>
      <c r="O50" s="52"/>
      <c r="P50" s="48"/>
      <c r="Q50" s="49"/>
      <c r="R50" s="38"/>
      <c r="S50" s="36">
        <f t="shared" si="0"/>
        <v>0</v>
      </c>
    </row>
    <row r="51" spans="1:19" ht="21.75" customHeight="1">
      <c r="A51" s="59" t="s">
        <v>55</v>
      </c>
      <c r="B51" s="24">
        <f t="shared" si="2"/>
        <v>23</v>
      </c>
      <c r="C51" s="56" t="s">
        <v>76</v>
      </c>
      <c r="D51" s="34" t="s">
        <v>101</v>
      </c>
      <c r="E51" s="72" t="s">
        <v>113</v>
      </c>
      <c r="F51" s="60" t="s">
        <v>68</v>
      </c>
      <c r="G51" s="60" t="s">
        <v>56</v>
      </c>
      <c r="H51" s="64"/>
      <c r="I51" s="66"/>
      <c r="J51" s="65"/>
      <c r="K51" s="46">
        <f>K53+K52</f>
        <v>35000</v>
      </c>
      <c r="L51" s="46">
        <f aca="true" t="shared" si="10" ref="L51:Q51">L53+L52</f>
        <v>0</v>
      </c>
      <c r="M51" s="46">
        <f t="shared" si="10"/>
        <v>0</v>
      </c>
      <c r="N51" s="46">
        <f t="shared" si="10"/>
        <v>0</v>
      </c>
      <c r="O51" s="46">
        <f t="shared" si="10"/>
        <v>0</v>
      </c>
      <c r="P51" s="46">
        <f t="shared" si="10"/>
        <v>35000</v>
      </c>
      <c r="Q51" s="46">
        <f t="shared" si="10"/>
        <v>35000</v>
      </c>
      <c r="R51" s="73"/>
      <c r="S51" s="36">
        <f t="shared" si="0"/>
        <v>35000</v>
      </c>
    </row>
    <row r="52" spans="1:19" ht="22.5" customHeight="1">
      <c r="A52" s="71" t="s">
        <v>103</v>
      </c>
      <c r="B52" s="24">
        <f t="shared" si="2"/>
        <v>24</v>
      </c>
      <c r="C52" s="56" t="s">
        <v>76</v>
      </c>
      <c r="D52" s="34" t="s">
        <v>101</v>
      </c>
      <c r="E52" s="72" t="s">
        <v>113</v>
      </c>
      <c r="F52" s="60" t="s">
        <v>68</v>
      </c>
      <c r="G52" s="60" t="s">
        <v>56</v>
      </c>
      <c r="H52" s="64" t="s">
        <v>82</v>
      </c>
      <c r="I52" s="64" t="s">
        <v>102</v>
      </c>
      <c r="J52" s="65" t="s">
        <v>82</v>
      </c>
      <c r="K52" s="44"/>
      <c r="L52" s="52"/>
      <c r="M52" s="52"/>
      <c r="N52" s="52"/>
      <c r="O52" s="52"/>
      <c r="P52" s="48"/>
      <c r="Q52" s="49"/>
      <c r="R52" s="73"/>
      <c r="S52" s="36">
        <f t="shared" si="0"/>
        <v>0</v>
      </c>
    </row>
    <row r="53" spans="1:19" ht="21" customHeight="1">
      <c r="A53" s="63" t="s">
        <v>58</v>
      </c>
      <c r="B53" s="24">
        <f t="shared" si="2"/>
        <v>25</v>
      </c>
      <c r="C53" s="56" t="s">
        <v>76</v>
      </c>
      <c r="D53" s="34" t="s">
        <v>101</v>
      </c>
      <c r="E53" s="72" t="s">
        <v>113</v>
      </c>
      <c r="F53" s="60" t="s">
        <v>68</v>
      </c>
      <c r="G53" s="60" t="s">
        <v>56</v>
      </c>
      <c r="H53" s="64" t="s">
        <v>82</v>
      </c>
      <c r="I53" s="60" t="s">
        <v>57</v>
      </c>
      <c r="J53" s="65" t="s">
        <v>82</v>
      </c>
      <c r="K53" s="44">
        <v>35000</v>
      </c>
      <c r="L53" s="52"/>
      <c r="M53" s="52"/>
      <c r="N53" s="52"/>
      <c r="O53" s="52"/>
      <c r="P53" s="48">
        <v>35000</v>
      </c>
      <c r="Q53" s="49">
        <v>35000</v>
      </c>
      <c r="R53" s="73"/>
      <c r="S53" s="36">
        <f t="shared" si="0"/>
        <v>35000</v>
      </c>
    </row>
    <row r="54" spans="1:19" ht="21" customHeight="1">
      <c r="A54" s="63" t="s">
        <v>122</v>
      </c>
      <c r="B54" s="24">
        <f t="shared" si="2"/>
        <v>26</v>
      </c>
      <c r="C54" s="56" t="s">
        <v>76</v>
      </c>
      <c r="D54" s="34" t="s">
        <v>101</v>
      </c>
      <c r="E54" s="72" t="s">
        <v>113</v>
      </c>
      <c r="F54" s="60" t="s">
        <v>68</v>
      </c>
      <c r="G54" s="64" t="s">
        <v>120</v>
      </c>
      <c r="H54" s="64" t="s">
        <v>82</v>
      </c>
      <c r="I54" s="64" t="s">
        <v>121</v>
      </c>
      <c r="J54" s="65" t="s">
        <v>82</v>
      </c>
      <c r="K54" s="44"/>
      <c r="L54" s="52"/>
      <c r="M54" s="52"/>
      <c r="N54" s="52"/>
      <c r="O54" s="52"/>
      <c r="P54" s="48"/>
      <c r="Q54" s="49"/>
      <c r="R54" s="73"/>
      <c r="S54" s="36"/>
    </row>
    <row r="55" spans="1:19" ht="24" customHeight="1">
      <c r="A55" s="59" t="s">
        <v>59</v>
      </c>
      <c r="B55" s="24">
        <f t="shared" si="2"/>
        <v>27</v>
      </c>
      <c r="C55" s="56" t="s">
        <v>76</v>
      </c>
      <c r="D55" s="34" t="s">
        <v>101</v>
      </c>
      <c r="E55" s="72" t="s">
        <v>113</v>
      </c>
      <c r="F55" s="60" t="s">
        <v>68</v>
      </c>
      <c r="G55" s="60" t="s">
        <v>60</v>
      </c>
      <c r="H55" s="64"/>
      <c r="I55" s="70"/>
      <c r="J55" s="65"/>
      <c r="K55" s="46">
        <f>K57+K56</f>
        <v>0</v>
      </c>
      <c r="L55" s="46">
        <f aca="true" t="shared" si="11" ref="L55:Q55">L57+L56</f>
        <v>0</v>
      </c>
      <c r="M55" s="46">
        <f t="shared" si="11"/>
        <v>0</v>
      </c>
      <c r="N55" s="46">
        <f t="shared" si="11"/>
        <v>0</v>
      </c>
      <c r="O55" s="46">
        <f t="shared" si="11"/>
        <v>0</v>
      </c>
      <c r="P55" s="46">
        <f t="shared" si="11"/>
        <v>0</v>
      </c>
      <c r="Q55" s="46">
        <f t="shared" si="11"/>
        <v>0</v>
      </c>
      <c r="R55" s="73"/>
      <c r="S55" s="36">
        <f t="shared" si="0"/>
        <v>0</v>
      </c>
    </row>
    <row r="56" spans="1:19" ht="21.75" customHeight="1">
      <c r="A56" s="92" t="s">
        <v>123</v>
      </c>
      <c r="B56" s="24">
        <f t="shared" si="2"/>
        <v>28</v>
      </c>
      <c r="C56" s="56" t="s">
        <v>76</v>
      </c>
      <c r="D56" s="34" t="s">
        <v>101</v>
      </c>
      <c r="E56" s="72" t="s">
        <v>113</v>
      </c>
      <c r="F56" s="60" t="s">
        <v>68</v>
      </c>
      <c r="G56" s="60" t="s">
        <v>60</v>
      </c>
      <c r="H56" s="64" t="s">
        <v>82</v>
      </c>
      <c r="I56" s="64" t="s">
        <v>115</v>
      </c>
      <c r="J56" s="65" t="s">
        <v>82</v>
      </c>
      <c r="K56" s="44"/>
      <c r="L56" s="52"/>
      <c r="M56" s="52"/>
      <c r="N56" s="52"/>
      <c r="O56" s="52"/>
      <c r="P56" s="48"/>
      <c r="Q56" s="49"/>
      <c r="R56" s="73"/>
      <c r="S56" s="36"/>
    </row>
    <row r="57" spans="1:19" ht="22.5" customHeight="1">
      <c r="A57" s="63" t="s">
        <v>61</v>
      </c>
      <c r="B57" s="24">
        <f t="shared" si="2"/>
        <v>29</v>
      </c>
      <c r="C57" s="56" t="s">
        <v>76</v>
      </c>
      <c r="D57" s="34" t="s">
        <v>101</v>
      </c>
      <c r="E57" s="72" t="s">
        <v>113</v>
      </c>
      <c r="F57" s="60" t="s">
        <v>68</v>
      </c>
      <c r="G57" s="60" t="s">
        <v>60</v>
      </c>
      <c r="H57" s="64" t="s">
        <v>82</v>
      </c>
      <c r="I57" s="60" t="s">
        <v>62</v>
      </c>
      <c r="J57" s="65" t="s">
        <v>82</v>
      </c>
      <c r="K57" s="44"/>
      <c r="L57" s="52"/>
      <c r="M57" s="52"/>
      <c r="N57" s="52"/>
      <c r="O57" s="52"/>
      <c r="P57" s="48"/>
      <c r="Q57" s="49"/>
      <c r="R57" s="73"/>
      <c r="S57" s="36">
        <f t="shared" si="0"/>
        <v>0</v>
      </c>
    </row>
    <row r="58" spans="1:19" ht="21.75" customHeight="1">
      <c r="A58" s="59" t="s">
        <v>64</v>
      </c>
      <c r="B58" s="24">
        <f t="shared" si="2"/>
        <v>30</v>
      </c>
      <c r="C58" s="56" t="s">
        <v>76</v>
      </c>
      <c r="D58" s="34" t="s">
        <v>101</v>
      </c>
      <c r="E58" s="72" t="s">
        <v>113</v>
      </c>
      <c r="F58" s="60" t="s">
        <v>68</v>
      </c>
      <c r="G58" s="60" t="s">
        <v>63</v>
      </c>
      <c r="H58" s="64"/>
      <c r="I58" s="64"/>
      <c r="J58" s="65"/>
      <c r="K58" s="46">
        <f>K59</f>
        <v>38840</v>
      </c>
      <c r="L58" s="46">
        <f aca="true" t="shared" si="12" ref="L58:Q58">L59</f>
        <v>0</v>
      </c>
      <c r="M58" s="46">
        <f t="shared" si="12"/>
        <v>0</v>
      </c>
      <c r="N58" s="46">
        <f t="shared" si="12"/>
        <v>0</v>
      </c>
      <c r="O58" s="46">
        <f t="shared" si="12"/>
        <v>0</v>
      </c>
      <c r="P58" s="46">
        <f t="shared" si="12"/>
        <v>53930</v>
      </c>
      <c r="Q58" s="46">
        <f t="shared" si="12"/>
        <v>135930</v>
      </c>
      <c r="R58" s="73"/>
      <c r="S58" s="36">
        <f t="shared" si="0"/>
        <v>38840</v>
      </c>
    </row>
    <row r="59" spans="1:19" ht="21" customHeight="1">
      <c r="A59" s="63" t="s">
        <v>66</v>
      </c>
      <c r="B59" s="24">
        <f t="shared" si="2"/>
        <v>31</v>
      </c>
      <c r="C59" s="56" t="s">
        <v>76</v>
      </c>
      <c r="D59" s="34" t="s">
        <v>101</v>
      </c>
      <c r="E59" s="72" t="s">
        <v>113</v>
      </c>
      <c r="F59" s="60" t="s">
        <v>68</v>
      </c>
      <c r="G59" s="60" t="s">
        <v>63</v>
      </c>
      <c r="H59" s="64" t="s">
        <v>82</v>
      </c>
      <c r="I59" s="60" t="s">
        <v>65</v>
      </c>
      <c r="J59" s="65" t="s">
        <v>82</v>
      </c>
      <c r="K59" s="44">
        <v>38840</v>
      </c>
      <c r="L59" s="52"/>
      <c r="M59" s="52"/>
      <c r="N59" s="52"/>
      <c r="O59" s="52"/>
      <c r="P59" s="48">
        <v>53930</v>
      </c>
      <c r="Q59" s="49">
        <v>135930</v>
      </c>
      <c r="R59" s="73"/>
      <c r="S59" s="36">
        <f t="shared" si="0"/>
        <v>38840</v>
      </c>
    </row>
    <row r="60" spans="1:19" ht="60.75" customHeight="1">
      <c r="A60" s="79" t="s">
        <v>116</v>
      </c>
      <c r="B60" s="80">
        <f t="shared" si="2"/>
        <v>32</v>
      </c>
      <c r="C60" s="81" t="s">
        <v>76</v>
      </c>
      <c r="D60" s="81" t="s">
        <v>101</v>
      </c>
      <c r="E60" s="82" t="s">
        <v>117</v>
      </c>
      <c r="F60" s="83"/>
      <c r="G60" s="83"/>
      <c r="H60" s="84"/>
      <c r="I60" s="83"/>
      <c r="J60" s="85"/>
      <c r="K60" s="86">
        <f>K61</f>
        <v>270179</v>
      </c>
      <c r="L60" s="86">
        <f aca="true" t="shared" si="13" ref="L60:Q60">L61</f>
        <v>0</v>
      </c>
      <c r="M60" s="86">
        <f t="shared" si="13"/>
        <v>0</v>
      </c>
      <c r="N60" s="86">
        <f t="shared" si="13"/>
        <v>0</v>
      </c>
      <c r="O60" s="86">
        <f t="shared" si="13"/>
        <v>0</v>
      </c>
      <c r="P60" s="86">
        <f t="shared" si="13"/>
        <v>280982</v>
      </c>
      <c r="Q60" s="86">
        <f t="shared" si="13"/>
        <v>292227</v>
      </c>
      <c r="R60" s="73"/>
      <c r="S60" s="36">
        <f t="shared" si="0"/>
        <v>270179</v>
      </c>
    </row>
    <row r="61" spans="1:19" ht="21.75" customHeight="1">
      <c r="A61" s="63" t="s">
        <v>118</v>
      </c>
      <c r="B61" s="24">
        <f t="shared" si="2"/>
        <v>33</v>
      </c>
      <c r="C61" s="56" t="s">
        <v>76</v>
      </c>
      <c r="D61" s="34" t="s">
        <v>101</v>
      </c>
      <c r="E61" s="78" t="s">
        <v>117</v>
      </c>
      <c r="F61" s="60" t="s">
        <v>68</v>
      </c>
      <c r="G61" s="60" t="s">
        <v>63</v>
      </c>
      <c r="H61" s="64" t="s">
        <v>82</v>
      </c>
      <c r="I61" s="64" t="s">
        <v>119</v>
      </c>
      <c r="J61" s="65" t="s">
        <v>82</v>
      </c>
      <c r="K61" s="74">
        <v>270179</v>
      </c>
      <c r="L61" s="75"/>
      <c r="M61" s="75"/>
      <c r="N61" s="75"/>
      <c r="O61" s="75"/>
      <c r="P61" s="76">
        <v>280982</v>
      </c>
      <c r="Q61" s="77">
        <v>292227</v>
      </c>
      <c r="R61" s="73"/>
      <c r="S61" s="36">
        <f t="shared" si="0"/>
        <v>270179</v>
      </c>
    </row>
    <row r="62" spans="1:19" ht="21.75" customHeight="1">
      <c r="A62" s="101" t="s">
        <v>34</v>
      </c>
      <c r="B62" s="101"/>
      <c r="C62" s="101"/>
      <c r="D62" s="101"/>
      <c r="E62" s="101"/>
      <c r="F62" s="101"/>
      <c r="G62" s="101"/>
      <c r="H62" s="101"/>
      <c r="I62" s="101"/>
      <c r="J62" s="26"/>
      <c r="K62" s="53">
        <f>K31+K60</f>
        <v>12779519</v>
      </c>
      <c r="L62" s="53">
        <f aca="true" t="shared" si="14" ref="L62:Q62">L31+L60</f>
        <v>0</v>
      </c>
      <c r="M62" s="53">
        <f t="shared" si="14"/>
        <v>0</v>
      </c>
      <c r="N62" s="53">
        <f t="shared" si="14"/>
        <v>0</v>
      </c>
      <c r="O62" s="53">
        <f t="shared" si="14"/>
        <v>0</v>
      </c>
      <c r="P62" s="53">
        <f t="shared" si="14"/>
        <v>12860212</v>
      </c>
      <c r="Q62" s="53">
        <f t="shared" si="14"/>
        <v>12871457</v>
      </c>
      <c r="R62" s="38"/>
      <c r="S62" s="36">
        <f>K62-L62-M62-N62-O62</f>
        <v>12779519</v>
      </c>
    </row>
    <row r="63" spans="1:16" ht="21.75" customHeight="1">
      <c r="A63" s="2"/>
      <c r="B63" s="21"/>
      <c r="C63" s="3"/>
      <c r="D63" s="3"/>
      <c r="E63" s="3"/>
      <c r="F63" s="3"/>
      <c r="G63" s="3"/>
      <c r="H63" s="3"/>
      <c r="I63" s="3"/>
      <c r="J63" s="3"/>
      <c r="K63" s="21"/>
      <c r="L63" s="1"/>
      <c r="M63" s="1"/>
      <c r="N63" s="1"/>
      <c r="O63" s="1"/>
      <c r="P63" s="1"/>
    </row>
    <row r="64" spans="1:17" ht="21.75" customHeight="1">
      <c r="A64" s="2"/>
      <c r="B64" s="21"/>
      <c r="C64" s="3"/>
      <c r="D64" s="3"/>
      <c r="E64" s="3"/>
      <c r="F64" s="3"/>
      <c r="G64" s="3"/>
      <c r="H64" s="3"/>
      <c r="I64" s="3"/>
      <c r="J64" s="3"/>
      <c r="K64" s="21">
        <v>12509340</v>
      </c>
      <c r="L64" s="1"/>
      <c r="M64" s="1"/>
      <c r="N64" s="1"/>
      <c r="O64" s="1"/>
      <c r="P64" s="21">
        <v>12579230</v>
      </c>
      <c r="Q64" s="21">
        <v>12579230</v>
      </c>
    </row>
    <row r="65" spans="1:17" ht="21.75" customHeight="1">
      <c r="A65" s="4" t="s">
        <v>83</v>
      </c>
      <c r="C65" s="6"/>
      <c r="D65" s="6"/>
      <c r="E65" s="6"/>
      <c r="F65" s="6"/>
      <c r="G65" s="6"/>
      <c r="H65" s="6"/>
      <c r="I65" s="6"/>
      <c r="J65" s="6"/>
      <c r="K65" s="54">
        <f>K64-K31</f>
        <v>0</v>
      </c>
      <c r="L65" s="5"/>
      <c r="M65" s="5"/>
      <c r="N65" s="5"/>
      <c r="O65" s="1"/>
      <c r="P65" s="54">
        <f>P64-P31</f>
        <v>0</v>
      </c>
      <c r="Q65" s="54">
        <f>Q64-Q31</f>
        <v>0</v>
      </c>
    </row>
    <row r="66" spans="1:17" ht="22.5" customHeight="1">
      <c r="A66" s="4" t="s">
        <v>37</v>
      </c>
      <c r="C66" s="6"/>
      <c r="D66" s="6"/>
      <c r="E66" s="6"/>
      <c r="F66" s="6"/>
      <c r="G66" s="6"/>
      <c r="H66" s="6"/>
      <c r="I66" s="6"/>
      <c r="J66" s="6"/>
      <c r="K66" s="18">
        <v>270179</v>
      </c>
      <c r="L66" s="5"/>
      <c r="M66" s="5"/>
      <c r="N66" s="5"/>
      <c r="O66" s="1"/>
      <c r="P66" s="18">
        <v>280982</v>
      </c>
      <c r="Q66" s="18">
        <v>292227</v>
      </c>
    </row>
    <row r="67" spans="1:17" ht="21.75" customHeight="1">
      <c r="A67" s="4" t="s">
        <v>35</v>
      </c>
      <c r="C67" s="6"/>
      <c r="D67" s="6"/>
      <c r="E67" s="6"/>
      <c r="F67" s="6"/>
      <c r="G67" s="6"/>
      <c r="H67" s="6"/>
      <c r="I67" s="6"/>
      <c r="J67" s="6"/>
      <c r="K67" s="54">
        <f>K66-K60</f>
        <v>0</v>
      </c>
      <c r="L67" s="5"/>
      <c r="M67" s="5"/>
      <c r="N67" s="5"/>
      <c r="O67" s="1"/>
      <c r="P67" s="54">
        <f>P66-P60</f>
        <v>0</v>
      </c>
      <c r="Q67" s="54">
        <f>Q66-Q60</f>
        <v>0</v>
      </c>
    </row>
    <row r="68" spans="1:16" ht="21" customHeight="1">
      <c r="A68" s="4" t="s">
        <v>36</v>
      </c>
      <c r="C68" s="6"/>
      <c r="D68" s="6"/>
      <c r="E68" s="6"/>
      <c r="F68" s="6"/>
      <c r="G68" s="6"/>
      <c r="H68" s="6"/>
      <c r="I68" s="6"/>
      <c r="J68" s="6"/>
      <c r="L68" s="5"/>
      <c r="M68" s="5"/>
      <c r="N68" s="5"/>
      <c r="O68" s="1"/>
      <c r="P68" s="1"/>
    </row>
    <row r="69" spans="1:16" ht="21" customHeight="1">
      <c r="A69" s="4" t="s">
        <v>84</v>
      </c>
      <c r="C69" s="6"/>
      <c r="D69" s="6"/>
      <c r="E69" s="6"/>
      <c r="F69" s="6"/>
      <c r="G69" s="6"/>
      <c r="H69" s="6"/>
      <c r="I69" s="6"/>
      <c r="J69" s="6"/>
      <c r="L69" s="5"/>
      <c r="M69" s="5"/>
      <c r="N69" s="5"/>
      <c r="O69" s="1"/>
      <c r="P69" s="1"/>
    </row>
    <row r="70" spans="1:16" ht="20.25" customHeight="1">
      <c r="A70" s="4" t="s">
        <v>38</v>
      </c>
      <c r="C70" s="6"/>
      <c r="D70" s="6"/>
      <c r="E70" s="6"/>
      <c r="F70" s="6"/>
      <c r="G70" s="6"/>
      <c r="H70" s="6"/>
      <c r="I70" s="6"/>
      <c r="J70" s="6"/>
      <c r="L70" s="5"/>
      <c r="M70" s="5"/>
      <c r="N70" s="5"/>
      <c r="O70" s="1"/>
      <c r="P70" s="1"/>
    </row>
    <row r="71" spans="1:16" ht="12.75">
      <c r="A71" s="4"/>
      <c r="C71" s="6"/>
      <c r="D71" s="6"/>
      <c r="E71" s="6"/>
      <c r="F71" s="6"/>
      <c r="G71" s="6"/>
      <c r="H71" s="6"/>
      <c r="I71" s="6"/>
      <c r="J71" s="6"/>
      <c r="L71" s="5"/>
      <c r="M71" s="5"/>
      <c r="N71" s="5"/>
      <c r="O71" s="1"/>
      <c r="P71" s="1"/>
    </row>
    <row r="72" spans="1:16" ht="12.75">
      <c r="A72" s="4" t="s">
        <v>10</v>
      </c>
      <c r="C72" s="6"/>
      <c r="D72" s="6"/>
      <c r="E72" s="6"/>
      <c r="F72" s="6"/>
      <c r="G72" s="6"/>
      <c r="H72" s="6"/>
      <c r="I72" s="6"/>
      <c r="J72" s="6"/>
      <c r="L72" s="5"/>
      <c r="M72" s="5"/>
      <c r="N72" s="5"/>
      <c r="O72" s="1"/>
      <c r="P72" s="1"/>
    </row>
    <row r="74" spans="1:13" ht="12.75">
      <c r="A74" s="7"/>
      <c r="C74" s="7"/>
      <c r="D74" s="7"/>
      <c r="E74" s="7"/>
      <c r="F74" s="7"/>
      <c r="G74" s="7"/>
      <c r="H74" s="7"/>
      <c r="I74" s="7"/>
      <c r="J74" s="7"/>
      <c r="L74" s="7"/>
      <c r="M74" s="7"/>
    </row>
    <row r="75" spans="1:13" ht="12.75">
      <c r="A75" s="7"/>
      <c r="C75" s="7"/>
      <c r="D75" s="7"/>
      <c r="E75" s="7"/>
      <c r="F75" s="7"/>
      <c r="G75" s="7"/>
      <c r="H75" s="7"/>
      <c r="I75" s="7"/>
      <c r="J75" s="7"/>
      <c r="L75" s="7"/>
      <c r="M75" s="7"/>
    </row>
    <row r="76" spans="1:13" ht="12.75">
      <c r="A76" s="7"/>
      <c r="C76" s="7"/>
      <c r="D76" s="7"/>
      <c r="E76" s="7"/>
      <c r="F76" s="7"/>
      <c r="G76" s="7"/>
      <c r="H76" s="7"/>
      <c r="I76" s="7"/>
      <c r="J76" s="7"/>
      <c r="L76" s="7"/>
      <c r="M76" s="7"/>
    </row>
    <row r="77" spans="1:13" ht="12.75">
      <c r="A77" s="7"/>
      <c r="C77" s="7"/>
      <c r="D77" s="7"/>
      <c r="E77" s="7"/>
      <c r="F77" s="7"/>
      <c r="G77" s="7"/>
      <c r="H77" s="7"/>
      <c r="I77" s="7"/>
      <c r="J77" s="7"/>
      <c r="L77" s="7"/>
      <c r="M77" s="7"/>
    </row>
    <row r="78" spans="1:13" ht="12.75">
      <c r="A78" s="7"/>
      <c r="C78" s="7"/>
      <c r="D78" s="7"/>
      <c r="E78" s="7"/>
      <c r="F78" s="7"/>
      <c r="G78" s="7"/>
      <c r="H78" s="7"/>
      <c r="I78" s="7"/>
      <c r="J78" s="7"/>
      <c r="L78" s="7"/>
      <c r="M78" s="7"/>
    </row>
    <row r="79" spans="1:13" ht="12.75">
      <c r="A79" s="7"/>
      <c r="C79" s="7"/>
      <c r="D79" s="7"/>
      <c r="E79" s="7"/>
      <c r="F79" s="7"/>
      <c r="G79" s="7"/>
      <c r="H79" s="7"/>
      <c r="I79" s="7"/>
      <c r="J79" s="7"/>
      <c r="L79" s="7"/>
      <c r="M79" s="7"/>
    </row>
    <row r="80" spans="1:13" ht="12.75">
      <c r="A80" s="7"/>
      <c r="C80" s="7"/>
      <c r="D80" s="7"/>
      <c r="E80" s="7"/>
      <c r="F80" s="7"/>
      <c r="G80" s="7"/>
      <c r="H80" s="7"/>
      <c r="I80" s="7"/>
      <c r="J80" s="7"/>
      <c r="L80" s="7"/>
      <c r="M80" s="7"/>
    </row>
    <row r="81" spans="1:13" ht="12.75">
      <c r="A81" s="7"/>
      <c r="C81" s="7"/>
      <c r="D81" s="7"/>
      <c r="E81" s="7"/>
      <c r="F81" s="7"/>
      <c r="G81" s="7"/>
      <c r="H81" s="7"/>
      <c r="I81" s="7"/>
      <c r="J81" s="7"/>
      <c r="L81" s="7"/>
      <c r="M81" s="7"/>
    </row>
    <row r="82" spans="1:13" ht="12.75">
      <c r="A82" s="7"/>
      <c r="C82" s="7"/>
      <c r="D82" s="7"/>
      <c r="E82" s="7"/>
      <c r="F82" s="7"/>
      <c r="G82" s="7"/>
      <c r="H82" s="7"/>
      <c r="I82" s="7"/>
      <c r="J82" s="7"/>
      <c r="L82" s="7"/>
      <c r="M82" s="7"/>
    </row>
    <row r="83" spans="1:13" ht="12.75">
      <c r="A83" s="7"/>
      <c r="C83" s="7"/>
      <c r="D83" s="7"/>
      <c r="E83" s="7"/>
      <c r="F83" s="7"/>
      <c r="G83" s="7"/>
      <c r="H83" s="7"/>
      <c r="I83" s="7"/>
      <c r="J83" s="7"/>
      <c r="L83" s="7"/>
      <c r="M83" s="7"/>
    </row>
    <row r="84" spans="1:13" ht="12.75">
      <c r="A84" s="7"/>
      <c r="C84" s="7"/>
      <c r="D84" s="7"/>
      <c r="E84" s="7"/>
      <c r="F84" s="7"/>
      <c r="G84" s="7"/>
      <c r="H84" s="7"/>
      <c r="I84" s="7"/>
      <c r="J84" s="7"/>
      <c r="L84" s="7"/>
      <c r="M84" s="7"/>
    </row>
    <row r="85" spans="1:13" ht="12.75">
      <c r="A85" s="7"/>
      <c r="C85" s="7"/>
      <c r="D85" s="7"/>
      <c r="E85" s="7"/>
      <c r="F85" s="7"/>
      <c r="G85" s="7"/>
      <c r="H85" s="7"/>
      <c r="I85" s="7"/>
      <c r="J85" s="7"/>
      <c r="L85" s="7"/>
      <c r="M85" s="7"/>
    </row>
    <row r="86" spans="1:13" ht="12.75">
      <c r="A86" s="7"/>
      <c r="C86" s="7"/>
      <c r="D86" s="7"/>
      <c r="E86" s="7"/>
      <c r="F86" s="7"/>
      <c r="G86" s="7"/>
      <c r="H86" s="7"/>
      <c r="I86" s="7"/>
      <c r="J86" s="7"/>
      <c r="L86" s="7"/>
      <c r="M86" s="7"/>
    </row>
    <row r="87" spans="1:13" ht="12.75">
      <c r="A87" s="7"/>
      <c r="C87" s="7"/>
      <c r="D87" s="7"/>
      <c r="E87" s="7"/>
      <c r="F87" s="7"/>
      <c r="G87" s="7"/>
      <c r="H87" s="7"/>
      <c r="I87" s="7"/>
      <c r="J87" s="7"/>
      <c r="L87" s="7"/>
      <c r="M87" s="7"/>
    </row>
    <row r="88" spans="1:13" ht="12.75">
      <c r="A88" s="7"/>
      <c r="C88" s="7"/>
      <c r="D88" s="7"/>
      <c r="E88" s="7"/>
      <c r="F88" s="7"/>
      <c r="G88" s="7"/>
      <c r="H88" s="7"/>
      <c r="I88" s="7"/>
      <c r="J88" s="7"/>
      <c r="L88" s="7"/>
      <c r="M88" s="7"/>
    </row>
    <row r="89" spans="1:13" ht="12.75">
      <c r="A89" s="7"/>
      <c r="C89" s="7"/>
      <c r="D89" s="7"/>
      <c r="E89" s="7"/>
      <c r="F89" s="7"/>
      <c r="G89" s="7"/>
      <c r="H89" s="7"/>
      <c r="I89" s="7"/>
      <c r="J89" s="7"/>
      <c r="L89" s="7"/>
      <c r="M89" s="7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</sheetData>
  <sheetProtection/>
  <mergeCells count="14">
    <mergeCell ref="A25:G25"/>
    <mergeCell ref="A26:A27"/>
    <mergeCell ref="B26:B27"/>
    <mergeCell ref="C26:J26"/>
    <mergeCell ref="A62:I62"/>
    <mergeCell ref="I2:N2"/>
    <mergeCell ref="I3:N3"/>
    <mergeCell ref="I4:N4"/>
    <mergeCell ref="I5:N5"/>
    <mergeCell ref="I6:N6"/>
    <mergeCell ref="B15:G15"/>
    <mergeCell ref="L26:O26"/>
    <mergeCell ref="B16:G16"/>
    <mergeCell ref="B17:G17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pane ySplit="27" topLeftCell="A54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93" t="s">
        <v>17</v>
      </c>
      <c r="J2" s="93"/>
      <c r="K2" s="93"/>
      <c r="L2" s="93"/>
      <c r="M2" s="93"/>
      <c r="N2" s="93"/>
    </row>
    <row r="3" spans="1:14" ht="28.5" customHeight="1">
      <c r="A3" s="10"/>
      <c r="I3" s="94" t="s">
        <v>85</v>
      </c>
      <c r="J3" s="94"/>
      <c r="K3" s="94"/>
      <c r="L3" s="94"/>
      <c r="M3" s="94"/>
      <c r="N3" s="94"/>
    </row>
    <row r="4" spans="1:14" ht="12.75">
      <c r="A4" s="11" t="s">
        <v>12</v>
      </c>
      <c r="I4" s="95" t="s">
        <v>18</v>
      </c>
      <c r="J4" s="95"/>
      <c r="K4" s="95"/>
      <c r="L4" s="95"/>
      <c r="M4" s="95"/>
      <c r="N4" s="95"/>
    </row>
    <row r="5" spans="1:14" ht="12.75">
      <c r="A5" s="10"/>
      <c r="I5" s="94" t="s">
        <v>86</v>
      </c>
      <c r="J5" s="94"/>
      <c r="K5" s="94"/>
      <c r="L5" s="94"/>
      <c r="M5" s="94"/>
      <c r="N5" s="94"/>
    </row>
    <row r="6" spans="1:14" ht="12.75">
      <c r="A6" s="11" t="s">
        <v>13</v>
      </c>
      <c r="I6" s="96" t="s">
        <v>13</v>
      </c>
      <c r="J6" s="96"/>
      <c r="K6" s="96"/>
      <c r="L6" s="96"/>
      <c r="M6" s="96"/>
      <c r="N6" s="96"/>
    </row>
    <row r="7" spans="1:13" ht="12.75">
      <c r="A7" t="s">
        <v>14</v>
      </c>
      <c r="I7" t="s">
        <v>14</v>
      </c>
      <c r="L7" s="35" t="s">
        <v>87</v>
      </c>
      <c r="M7" t="s">
        <v>88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125</v>
      </c>
    </row>
    <row r="15" spans="2:15" ht="12.75">
      <c r="B15" s="97" t="s">
        <v>19</v>
      </c>
      <c r="C15" s="97"/>
      <c r="D15" s="97"/>
      <c r="E15" s="97"/>
      <c r="F15" s="97"/>
      <c r="G15" s="97"/>
      <c r="H15" s="67"/>
      <c r="O15" s="14" t="s">
        <v>20</v>
      </c>
    </row>
    <row r="16" spans="2:15" ht="12.75">
      <c r="B16" s="97" t="s">
        <v>89</v>
      </c>
      <c r="C16" s="97"/>
      <c r="D16" s="97"/>
      <c r="E16" s="97"/>
      <c r="F16" s="97"/>
      <c r="G16" s="97"/>
      <c r="H16" s="67"/>
      <c r="N16" s="30" t="s">
        <v>27</v>
      </c>
      <c r="O16" s="15" t="s">
        <v>28</v>
      </c>
    </row>
    <row r="17" spans="2:15" ht="12.75">
      <c r="B17" s="93" t="str">
        <f>I9</f>
        <v>"    29       "       декабря   2017 года</v>
      </c>
      <c r="C17" s="93"/>
      <c r="D17" s="93"/>
      <c r="E17" s="93"/>
      <c r="F17" s="93"/>
      <c r="G17" s="93"/>
      <c r="H17" s="9"/>
      <c r="N17" s="20" t="s">
        <v>21</v>
      </c>
      <c r="O17" s="13" t="s">
        <v>126</v>
      </c>
    </row>
    <row r="18" spans="14:15" ht="12.75">
      <c r="N18" s="20" t="s">
        <v>22</v>
      </c>
      <c r="O18" s="13" t="s">
        <v>106</v>
      </c>
    </row>
    <row r="19" spans="1:15" ht="15.75">
      <c r="A19" t="s">
        <v>111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112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91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90</v>
      </c>
    </row>
    <row r="22" spans="1:15" ht="12.75">
      <c r="A22" t="s">
        <v>104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110</v>
      </c>
    </row>
    <row r="23" spans="1:15" ht="12.75">
      <c r="A23" t="s">
        <v>105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02" t="s">
        <v>39</v>
      </c>
      <c r="B25" s="102"/>
      <c r="C25" s="102"/>
      <c r="D25" s="102"/>
      <c r="E25" s="102"/>
      <c r="F25" s="102"/>
      <c r="G25" s="102"/>
      <c r="H25" s="68"/>
    </row>
    <row r="26" spans="1:17" ht="12.75" customHeight="1">
      <c r="A26" s="103" t="s">
        <v>0</v>
      </c>
      <c r="B26" s="103" t="s">
        <v>1</v>
      </c>
      <c r="C26" s="98" t="s">
        <v>2</v>
      </c>
      <c r="D26" s="99"/>
      <c r="E26" s="99"/>
      <c r="F26" s="99"/>
      <c r="G26" s="99"/>
      <c r="H26" s="99"/>
      <c r="I26" s="99"/>
      <c r="J26" s="100"/>
      <c r="K26" s="27" t="s">
        <v>73</v>
      </c>
      <c r="L26" s="98" t="s">
        <v>5</v>
      </c>
      <c r="M26" s="99"/>
      <c r="N26" s="99"/>
      <c r="O26" s="100"/>
      <c r="P26" s="28" t="s">
        <v>74</v>
      </c>
      <c r="Q26" s="28" t="s">
        <v>75</v>
      </c>
    </row>
    <row r="27" spans="1:17" ht="22.5">
      <c r="A27" s="103"/>
      <c r="B27" s="103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99</v>
      </c>
      <c r="I27" s="22" t="s">
        <v>4</v>
      </c>
      <c r="J27" s="69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6"/>
    </row>
    <row r="29" spans="1:19" s="25" customFormat="1" ht="18.75">
      <c r="A29" s="23" t="s">
        <v>100</v>
      </c>
      <c r="B29" s="24">
        <v>1</v>
      </c>
      <c r="C29" s="34" t="s">
        <v>76</v>
      </c>
      <c r="D29" s="34"/>
      <c r="E29" s="34"/>
      <c r="F29" s="34"/>
      <c r="G29" s="34"/>
      <c r="H29" s="34"/>
      <c r="I29" s="34"/>
      <c r="J29" s="34"/>
      <c r="K29" s="40"/>
      <c r="L29" s="41"/>
      <c r="M29" s="41"/>
      <c r="N29" s="41"/>
      <c r="O29" s="41"/>
      <c r="P29" s="42"/>
      <c r="Q29" s="43"/>
      <c r="S29" s="36">
        <f>K29-L29-M29-N29-O29</f>
        <v>0</v>
      </c>
    </row>
    <row r="30" spans="1:19" s="25" customFormat="1" ht="18.75">
      <c r="A30" s="23" t="s">
        <v>100</v>
      </c>
      <c r="B30" s="24">
        <f>B29+1</f>
        <v>2</v>
      </c>
      <c r="C30" s="34" t="s">
        <v>76</v>
      </c>
      <c r="D30" s="34" t="s">
        <v>101</v>
      </c>
      <c r="E30" s="34"/>
      <c r="F30" s="34"/>
      <c r="G30" s="34"/>
      <c r="H30" s="34"/>
      <c r="I30" s="34"/>
      <c r="J30" s="34"/>
      <c r="K30" s="40"/>
      <c r="L30" s="41"/>
      <c r="M30" s="41"/>
      <c r="N30" s="41"/>
      <c r="O30" s="41"/>
      <c r="P30" s="42"/>
      <c r="Q30" s="43"/>
      <c r="S30" s="36">
        <f aca="true" t="shared" si="0" ref="S30:S61">K30-L30-M30-N30-O30</f>
        <v>0</v>
      </c>
    </row>
    <row r="31" spans="1:19" s="25" customFormat="1" ht="26.25" customHeight="1">
      <c r="A31" s="87" t="s">
        <v>114</v>
      </c>
      <c r="B31" s="80">
        <f>B30+1</f>
        <v>3</v>
      </c>
      <c r="C31" s="81" t="s">
        <v>76</v>
      </c>
      <c r="D31" s="81" t="s">
        <v>101</v>
      </c>
      <c r="E31" s="88" t="s">
        <v>113</v>
      </c>
      <c r="F31" s="81"/>
      <c r="G31" s="81"/>
      <c r="H31" s="81"/>
      <c r="I31" s="81"/>
      <c r="J31" s="81"/>
      <c r="K31" s="89">
        <f>K32+K42</f>
        <v>4912990</v>
      </c>
      <c r="L31" s="89">
        <f aca="true" t="shared" si="1" ref="L31:Q31">L32+L42</f>
        <v>0</v>
      </c>
      <c r="M31" s="89">
        <f t="shared" si="1"/>
        <v>0</v>
      </c>
      <c r="N31" s="89">
        <f t="shared" si="1"/>
        <v>0</v>
      </c>
      <c r="O31" s="89">
        <f t="shared" si="1"/>
        <v>0</v>
      </c>
      <c r="P31" s="89">
        <f t="shared" si="1"/>
        <v>4940440</v>
      </c>
      <c r="Q31" s="89">
        <f t="shared" si="1"/>
        <v>4940440</v>
      </c>
      <c r="R31" s="37"/>
      <c r="S31" s="36">
        <f t="shared" si="0"/>
        <v>4912990</v>
      </c>
    </row>
    <row r="32" spans="1:19" s="17" customFormat="1" ht="40.5" customHeight="1">
      <c r="A32" s="55" t="s">
        <v>72</v>
      </c>
      <c r="B32" s="24">
        <f aca="true" t="shared" si="2" ref="B32:B61">B31+1</f>
        <v>4</v>
      </c>
      <c r="C32" s="56" t="s">
        <v>76</v>
      </c>
      <c r="D32" s="34" t="s">
        <v>101</v>
      </c>
      <c r="E32" s="72" t="s">
        <v>113</v>
      </c>
      <c r="F32" s="57" t="s">
        <v>71</v>
      </c>
      <c r="G32" s="57"/>
      <c r="H32" s="57"/>
      <c r="I32" s="57"/>
      <c r="J32" s="57"/>
      <c r="K32" s="45">
        <f aca="true" t="shared" si="3" ref="K32:Q32">K33+K35+K40</f>
        <v>4136000</v>
      </c>
      <c r="L32" s="45">
        <f t="shared" si="3"/>
        <v>0</v>
      </c>
      <c r="M32" s="45">
        <f t="shared" si="3"/>
        <v>0</v>
      </c>
      <c r="N32" s="45">
        <f t="shared" si="3"/>
        <v>0</v>
      </c>
      <c r="O32" s="45">
        <f t="shared" si="3"/>
        <v>0</v>
      </c>
      <c r="P32" s="45">
        <f t="shared" si="3"/>
        <v>4208800</v>
      </c>
      <c r="Q32" s="45">
        <f t="shared" si="3"/>
        <v>4277400</v>
      </c>
      <c r="R32" s="39"/>
      <c r="S32" s="36">
        <f t="shared" si="0"/>
        <v>4136000</v>
      </c>
    </row>
    <row r="33" spans="1:19" ht="25.5">
      <c r="A33" s="55" t="s">
        <v>95</v>
      </c>
      <c r="B33" s="24">
        <f t="shared" si="2"/>
        <v>5</v>
      </c>
      <c r="C33" s="56" t="s">
        <v>76</v>
      </c>
      <c r="D33" s="34" t="s">
        <v>101</v>
      </c>
      <c r="E33" s="72" t="s">
        <v>113</v>
      </c>
      <c r="F33" s="58" t="s">
        <v>92</v>
      </c>
      <c r="G33" s="57"/>
      <c r="H33" s="57"/>
      <c r="I33" s="57"/>
      <c r="J33" s="57"/>
      <c r="K33" s="46">
        <f>K34</f>
        <v>3149800</v>
      </c>
      <c r="L33" s="46">
        <f aca="true" t="shared" si="4" ref="L33:Q33">L34</f>
        <v>0</v>
      </c>
      <c r="M33" s="46">
        <f t="shared" si="4"/>
        <v>0</v>
      </c>
      <c r="N33" s="46">
        <f t="shared" si="4"/>
        <v>0</v>
      </c>
      <c r="O33" s="46">
        <f t="shared" si="4"/>
        <v>0</v>
      </c>
      <c r="P33" s="46">
        <f t="shared" si="4"/>
        <v>3205700</v>
      </c>
      <c r="Q33" s="46">
        <f t="shared" si="4"/>
        <v>3258400</v>
      </c>
      <c r="R33" s="38"/>
      <c r="S33" s="36">
        <f t="shared" si="0"/>
        <v>3149800</v>
      </c>
    </row>
    <row r="34" spans="1:19" ht="21" customHeight="1">
      <c r="A34" s="59" t="s">
        <v>42</v>
      </c>
      <c r="B34" s="24">
        <f t="shared" si="2"/>
        <v>6</v>
      </c>
      <c r="C34" s="56" t="s">
        <v>76</v>
      </c>
      <c r="D34" s="34" t="s">
        <v>101</v>
      </c>
      <c r="E34" s="72" t="s">
        <v>113</v>
      </c>
      <c r="F34" s="64" t="s">
        <v>92</v>
      </c>
      <c r="G34" s="60" t="s">
        <v>40</v>
      </c>
      <c r="H34" s="64" t="s">
        <v>82</v>
      </c>
      <c r="I34" s="65" t="s">
        <v>98</v>
      </c>
      <c r="J34" s="65" t="s">
        <v>124</v>
      </c>
      <c r="K34" s="44">
        <v>3149800</v>
      </c>
      <c r="L34" s="47"/>
      <c r="M34" s="47"/>
      <c r="N34" s="47"/>
      <c r="O34" s="47"/>
      <c r="P34" s="48">
        <v>3205700</v>
      </c>
      <c r="Q34" s="49">
        <v>3258400</v>
      </c>
      <c r="R34" s="38"/>
      <c r="S34" s="36">
        <f t="shared" si="0"/>
        <v>3149800</v>
      </c>
    </row>
    <row r="35" spans="1:19" ht="22.5" customHeight="1">
      <c r="A35" s="59" t="s">
        <v>96</v>
      </c>
      <c r="B35" s="24">
        <f t="shared" si="2"/>
        <v>7</v>
      </c>
      <c r="C35" s="56" t="s">
        <v>76</v>
      </c>
      <c r="D35" s="34" t="s">
        <v>101</v>
      </c>
      <c r="E35" s="72" t="s">
        <v>113</v>
      </c>
      <c r="F35" s="64" t="s">
        <v>93</v>
      </c>
      <c r="G35" s="61"/>
      <c r="H35" s="61"/>
      <c r="I35" s="61"/>
      <c r="J35" s="62"/>
      <c r="K35" s="46">
        <f>K36+K37+K38+K39</f>
        <v>35000</v>
      </c>
      <c r="L35" s="46">
        <f aca="true" t="shared" si="5" ref="L35:Q35">L36+L37+L38+L39</f>
        <v>0</v>
      </c>
      <c r="M35" s="46">
        <f t="shared" si="5"/>
        <v>0</v>
      </c>
      <c r="N35" s="46">
        <f t="shared" si="5"/>
        <v>0</v>
      </c>
      <c r="O35" s="46">
        <f t="shared" si="5"/>
        <v>0</v>
      </c>
      <c r="P35" s="46">
        <f t="shared" si="5"/>
        <v>35000</v>
      </c>
      <c r="Q35" s="46">
        <f t="shared" si="5"/>
        <v>35000</v>
      </c>
      <c r="R35" s="38"/>
      <c r="S35" s="36">
        <f t="shared" si="0"/>
        <v>35000</v>
      </c>
    </row>
    <row r="36" spans="1:19" ht="21" customHeight="1">
      <c r="A36" s="63" t="s">
        <v>77</v>
      </c>
      <c r="B36" s="24">
        <f t="shared" si="2"/>
        <v>8</v>
      </c>
      <c r="C36" s="56" t="s">
        <v>76</v>
      </c>
      <c r="D36" s="34" t="s">
        <v>101</v>
      </c>
      <c r="E36" s="72" t="s">
        <v>113</v>
      </c>
      <c r="F36" s="64" t="s">
        <v>93</v>
      </c>
      <c r="G36" s="60" t="s">
        <v>43</v>
      </c>
      <c r="H36" s="64" t="s">
        <v>82</v>
      </c>
      <c r="I36" s="64" t="s">
        <v>78</v>
      </c>
      <c r="J36" s="65" t="s">
        <v>124</v>
      </c>
      <c r="K36" s="44">
        <v>10000</v>
      </c>
      <c r="L36" s="47"/>
      <c r="M36" s="47"/>
      <c r="N36" s="47"/>
      <c r="O36" s="47"/>
      <c r="P36" s="48">
        <v>10000</v>
      </c>
      <c r="Q36" s="49">
        <v>10000</v>
      </c>
      <c r="R36" s="38"/>
      <c r="S36" s="36">
        <f t="shared" si="0"/>
        <v>10000</v>
      </c>
    </row>
    <row r="37" spans="1:19" ht="21" customHeight="1">
      <c r="A37" s="63" t="s">
        <v>58</v>
      </c>
      <c r="B37" s="24">
        <f t="shared" si="2"/>
        <v>9</v>
      </c>
      <c r="C37" s="56" t="s">
        <v>76</v>
      </c>
      <c r="D37" s="34" t="s">
        <v>101</v>
      </c>
      <c r="E37" s="72" t="s">
        <v>113</v>
      </c>
      <c r="F37" s="64" t="s">
        <v>93</v>
      </c>
      <c r="G37" s="60" t="s">
        <v>43</v>
      </c>
      <c r="H37" s="64" t="s">
        <v>82</v>
      </c>
      <c r="I37" s="64" t="s">
        <v>79</v>
      </c>
      <c r="J37" s="65" t="s">
        <v>124</v>
      </c>
      <c r="K37" s="44"/>
      <c r="L37" s="47"/>
      <c r="M37" s="47"/>
      <c r="N37" s="47"/>
      <c r="O37" s="47"/>
      <c r="P37" s="48"/>
      <c r="Q37" s="49"/>
      <c r="R37" s="38"/>
      <c r="S37" s="36">
        <f t="shared" si="0"/>
        <v>0</v>
      </c>
    </row>
    <row r="38" spans="1:19" ht="22.5" customHeight="1">
      <c r="A38" s="63" t="s">
        <v>45</v>
      </c>
      <c r="B38" s="24">
        <f t="shared" si="2"/>
        <v>10</v>
      </c>
      <c r="C38" s="56" t="s">
        <v>76</v>
      </c>
      <c r="D38" s="34" t="s">
        <v>101</v>
      </c>
      <c r="E38" s="72" t="s">
        <v>113</v>
      </c>
      <c r="F38" s="64" t="s">
        <v>93</v>
      </c>
      <c r="G38" s="60" t="s">
        <v>43</v>
      </c>
      <c r="H38" s="64" t="s">
        <v>82</v>
      </c>
      <c r="I38" s="60" t="s">
        <v>44</v>
      </c>
      <c r="J38" s="65" t="s">
        <v>124</v>
      </c>
      <c r="K38" s="44">
        <v>10000</v>
      </c>
      <c r="L38" s="47"/>
      <c r="M38" s="47"/>
      <c r="N38" s="47"/>
      <c r="O38" s="47"/>
      <c r="P38" s="48">
        <v>10000</v>
      </c>
      <c r="Q38" s="49">
        <v>10000</v>
      </c>
      <c r="R38" s="38"/>
      <c r="S38" s="36">
        <f t="shared" si="0"/>
        <v>10000</v>
      </c>
    </row>
    <row r="39" spans="1:19" ht="21.75" customHeight="1">
      <c r="A39" s="63" t="s">
        <v>80</v>
      </c>
      <c r="B39" s="24">
        <f t="shared" si="2"/>
        <v>11</v>
      </c>
      <c r="C39" s="56" t="s">
        <v>76</v>
      </c>
      <c r="D39" s="34" t="s">
        <v>101</v>
      </c>
      <c r="E39" s="72" t="s">
        <v>113</v>
      </c>
      <c r="F39" s="64" t="s">
        <v>93</v>
      </c>
      <c r="G39" s="60" t="s">
        <v>43</v>
      </c>
      <c r="H39" s="64" t="s">
        <v>82</v>
      </c>
      <c r="I39" s="64" t="s">
        <v>81</v>
      </c>
      <c r="J39" s="65" t="s">
        <v>124</v>
      </c>
      <c r="K39" s="44">
        <v>15000</v>
      </c>
      <c r="L39" s="47"/>
      <c r="M39" s="47"/>
      <c r="N39" s="47"/>
      <c r="O39" s="47"/>
      <c r="P39" s="48">
        <v>15000</v>
      </c>
      <c r="Q39" s="49">
        <v>15000</v>
      </c>
      <c r="R39" s="38"/>
      <c r="S39" s="36">
        <f t="shared" si="0"/>
        <v>15000</v>
      </c>
    </row>
    <row r="40" spans="1:19" ht="29.25" customHeight="1">
      <c r="A40" s="55" t="s">
        <v>97</v>
      </c>
      <c r="B40" s="24">
        <f t="shared" si="2"/>
        <v>12</v>
      </c>
      <c r="C40" s="56" t="s">
        <v>76</v>
      </c>
      <c r="D40" s="34" t="s">
        <v>101</v>
      </c>
      <c r="E40" s="72" t="s">
        <v>113</v>
      </c>
      <c r="F40" s="58" t="s">
        <v>94</v>
      </c>
      <c r="G40" s="57"/>
      <c r="H40" s="57"/>
      <c r="I40" s="57"/>
      <c r="J40" s="57"/>
      <c r="K40" s="50">
        <f>K41</f>
        <v>951200</v>
      </c>
      <c r="L40" s="50">
        <f aca="true" t="shared" si="6" ref="L40:Q40">L41</f>
        <v>0</v>
      </c>
      <c r="M40" s="50">
        <f t="shared" si="6"/>
        <v>0</v>
      </c>
      <c r="N40" s="50">
        <f t="shared" si="6"/>
        <v>0</v>
      </c>
      <c r="O40" s="50">
        <f t="shared" si="6"/>
        <v>0</v>
      </c>
      <c r="P40" s="50">
        <f t="shared" si="6"/>
        <v>968100</v>
      </c>
      <c r="Q40" s="50">
        <f t="shared" si="6"/>
        <v>984000</v>
      </c>
      <c r="R40" s="38"/>
      <c r="S40" s="36">
        <f t="shared" si="0"/>
        <v>951200</v>
      </c>
    </row>
    <row r="41" spans="1:19" ht="22.5" customHeight="1">
      <c r="A41" s="59" t="s">
        <v>47</v>
      </c>
      <c r="B41" s="24">
        <f t="shared" si="2"/>
        <v>13</v>
      </c>
      <c r="C41" s="56" t="s">
        <v>76</v>
      </c>
      <c r="D41" s="34" t="s">
        <v>101</v>
      </c>
      <c r="E41" s="72" t="s">
        <v>113</v>
      </c>
      <c r="F41" s="64" t="s">
        <v>94</v>
      </c>
      <c r="G41" s="60" t="s">
        <v>46</v>
      </c>
      <c r="H41" s="64" t="s">
        <v>82</v>
      </c>
      <c r="I41" s="65" t="s">
        <v>98</v>
      </c>
      <c r="J41" s="65" t="s">
        <v>124</v>
      </c>
      <c r="K41" s="44">
        <v>951200</v>
      </c>
      <c r="L41" s="47"/>
      <c r="M41" s="47"/>
      <c r="N41" s="47"/>
      <c r="O41" s="47"/>
      <c r="P41" s="48">
        <v>968100</v>
      </c>
      <c r="Q41" s="49">
        <v>984000</v>
      </c>
      <c r="R41" s="38"/>
      <c r="S41" s="36">
        <f t="shared" si="0"/>
        <v>951200</v>
      </c>
    </row>
    <row r="42" spans="1:19" s="17" customFormat="1" ht="25.5">
      <c r="A42" s="59" t="s">
        <v>70</v>
      </c>
      <c r="B42" s="24">
        <f t="shared" si="2"/>
        <v>14</v>
      </c>
      <c r="C42" s="56" t="s">
        <v>76</v>
      </c>
      <c r="D42" s="34" t="s">
        <v>101</v>
      </c>
      <c r="E42" s="72" t="s">
        <v>113</v>
      </c>
      <c r="F42" s="58" t="s">
        <v>69</v>
      </c>
      <c r="G42" s="58"/>
      <c r="H42" s="58"/>
      <c r="I42" s="57"/>
      <c r="J42" s="58"/>
      <c r="K42" s="51">
        <f aca="true" t="shared" si="7" ref="K42:Q42">K43+K49</f>
        <v>776990</v>
      </c>
      <c r="L42" s="51">
        <f t="shared" si="7"/>
        <v>0</v>
      </c>
      <c r="M42" s="51">
        <f t="shared" si="7"/>
        <v>0</v>
      </c>
      <c r="N42" s="51">
        <f t="shared" si="7"/>
        <v>0</v>
      </c>
      <c r="O42" s="51">
        <f t="shared" si="7"/>
        <v>0</v>
      </c>
      <c r="P42" s="51">
        <f t="shared" si="7"/>
        <v>731640</v>
      </c>
      <c r="Q42" s="51">
        <f t="shared" si="7"/>
        <v>663040</v>
      </c>
      <c r="R42" s="39"/>
      <c r="S42" s="36">
        <f t="shared" si="0"/>
        <v>776990</v>
      </c>
    </row>
    <row r="43" spans="1:19" ht="25.5">
      <c r="A43" s="59" t="s">
        <v>48</v>
      </c>
      <c r="B43" s="24">
        <f t="shared" si="2"/>
        <v>15</v>
      </c>
      <c r="C43" s="56" t="s">
        <v>76</v>
      </c>
      <c r="D43" s="34" t="s">
        <v>101</v>
      </c>
      <c r="E43" s="72" t="s">
        <v>113</v>
      </c>
      <c r="F43" s="60" t="s">
        <v>49</v>
      </c>
      <c r="G43" s="61"/>
      <c r="H43" s="61"/>
      <c r="I43" s="61"/>
      <c r="J43" s="61"/>
      <c r="K43" s="46">
        <f aca="true" t="shared" si="8" ref="K43:Q43">K44+K45+K46+K47+K48</f>
        <v>105000</v>
      </c>
      <c r="L43" s="46">
        <f t="shared" si="8"/>
        <v>0</v>
      </c>
      <c r="M43" s="46">
        <f t="shared" si="8"/>
        <v>0</v>
      </c>
      <c r="N43" s="46">
        <f t="shared" si="8"/>
        <v>0</v>
      </c>
      <c r="O43" s="46">
        <f t="shared" si="8"/>
        <v>0</v>
      </c>
      <c r="P43" s="46">
        <f t="shared" si="8"/>
        <v>105000</v>
      </c>
      <c r="Q43" s="46">
        <f t="shared" si="8"/>
        <v>85000</v>
      </c>
      <c r="R43" s="38"/>
      <c r="S43" s="36">
        <f t="shared" si="0"/>
        <v>105000</v>
      </c>
    </row>
    <row r="44" spans="1:19" ht="21" customHeight="1">
      <c r="A44" s="59" t="s">
        <v>51</v>
      </c>
      <c r="B44" s="24">
        <f t="shared" si="2"/>
        <v>16</v>
      </c>
      <c r="C44" s="56" t="s">
        <v>76</v>
      </c>
      <c r="D44" s="34" t="s">
        <v>101</v>
      </c>
      <c r="E44" s="72" t="s">
        <v>113</v>
      </c>
      <c r="F44" s="60" t="s">
        <v>49</v>
      </c>
      <c r="G44" s="60" t="s">
        <v>50</v>
      </c>
      <c r="H44" s="64" t="s">
        <v>82</v>
      </c>
      <c r="I44" s="65" t="s">
        <v>98</v>
      </c>
      <c r="J44" s="65" t="s">
        <v>124</v>
      </c>
      <c r="K44" s="44">
        <v>25000</v>
      </c>
      <c r="L44" s="47"/>
      <c r="M44" s="47"/>
      <c r="N44" s="47"/>
      <c r="O44" s="47"/>
      <c r="P44" s="48">
        <v>25000</v>
      </c>
      <c r="Q44" s="49">
        <v>25000</v>
      </c>
      <c r="R44" s="38"/>
      <c r="S44" s="36">
        <f t="shared" si="0"/>
        <v>25000</v>
      </c>
    </row>
    <row r="45" spans="1:19" ht="21.75" customHeight="1">
      <c r="A45" s="63" t="s">
        <v>53</v>
      </c>
      <c r="B45" s="24">
        <f t="shared" si="2"/>
        <v>17</v>
      </c>
      <c r="C45" s="56" t="s">
        <v>76</v>
      </c>
      <c r="D45" s="34" t="s">
        <v>101</v>
      </c>
      <c r="E45" s="72" t="s">
        <v>113</v>
      </c>
      <c r="F45" s="60" t="s">
        <v>49</v>
      </c>
      <c r="G45" s="60" t="s">
        <v>52</v>
      </c>
      <c r="H45" s="64" t="s">
        <v>82</v>
      </c>
      <c r="I45" s="60" t="s">
        <v>54</v>
      </c>
      <c r="J45" s="65" t="s">
        <v>124</v>
      </c>
      <c r="K45" s="44"/>
      <c r="L45" s="47"/>
      <c r="M45" s="47"/>
      <c r="N45" s="47"/>
      <c r="O45" s="47"/>
      <c r="P45" s="48"/>
      <c r="Q45" s="49"/>
      <c r="R45" s="38"/>
      <c r="S45" s="36">
        <f t="shared" si="0"/>
        <v>0</v>
      </c>
    </row>
    <row r="46" spans="1:19" ht="21" customHeight="1">
      <c r="A46" s="63" t="s">
        <v>58</v>
      </c>
      <c r="B46" s="24">
        <f t="shared" si="2"/>
        <v>18</v>
      </c>
      <c r="C46" s="56" t="s">
        <v>76</v>
      </c>
      <c r="D46" s="34" t="s">
        <v>101</v>
      </c>
      <c r="E46" s="72" t="s">
        <v>113</v>
      </c>
      <c r="F46" s="60" t="s">
        <v>49</v>
      </c>
      <c r="G46" s="60" t="s">
        <v>56</v>
      </c>
      <c r="H46" s="64" t="s">
        <v>82</v>
      </c>
      <c r="I46" s="60" t="s">
        <v>57</v>
      </c>
      <c r="J46" s="65" t="s">
        <v>124</v>
      </c>
      <c r="K46" s="44">
        <v>30000</v>
      </c>
      <c r="L46" s="47"/>
      <c r="M46" s="47"/>
      <c r="N46" s="47"/>
      <c r="O46" s="47"/>
      <c r="P46" s="48">
        <v>30000</v>
      </c>
      <c r="Q46" s="49">
        <v>30000</v>
      </c>
      <c r="R46" s="38"/>
      <c r="S46" s="36">
        <f t="shared" si="0"/>
        <v>30000</v>
      </c>
    </row>
    <row r="47" spans="1:19" ht="22.5" customHeight="1">
      <c r="A47" s="63" t="s">
        <v>61</v>
      </c>
      <c r="B47" s="24">
        <f t="shared" si="2"/>
        <v>19</v>
      </c>
      <c r="C47" s="56" t="s">
        <v>76</v>
      </c>
      <c r="D47" s="34" t="s">
        <v>101</v>
      </c>
      <c r="E47" s="72" t="s">
        <v>113</v>
      </c>
      <c r="F47" s="60" t="s">
        <v>49</v>
      </c>
      <c r="G47" s="60" t="s">
        <v>60</v>
      </c>
      <c r="H47" s="64" t="s">
        <v>82</v>
      </c>
      <c r="I47" s="60" t="s">
        <v>62</v>
      </c>
      <c r="J47" s="65" t="s">
        <v>124</v>
      </c>
      <c r="K47" s="44">
        <v>40000</v>
      </c>
      <c r="L47" s="47"/>
      <c r="M47" s="47"/>
      <c r="N47" s="47"/>
      <c r="O47" s="47"/>
      <c r="P47" s="48">
        <v>40000</v>
      </c>
      <c r="Q47" s="49">
        <v>20000</v>
      </c>
      <c r="R47" s="38"/>
      <c r="S47" s="36">
        <f t="shared" si="0"/>
        <v>40000</v>
      </c>
    </row>
    <row r="48" spans="1:19" ht="25.5">
      <c r="A48" s="63" t="s">
        <v>66</v>
      </c>
      <c r="B48" s="24">
        <f t="shared" si="2"/>
        <v>20</v>
      </c>
      <c r="C48" s="56" t="s">
        <v>76</v>
      </c>
      <c r="D48" s="34" t="s">
        <v>101</v>
      </c>
      <c r="E48" s="72" t="s">
        <v>113</v>
      </c>
      <c r="F48" s="60" t="s">
        <v>49</v>
      </c>
      <c r="G48" s="60" t="s">
        <v>63</v>
      </c>
      <c r="H48" s="64" t="s">
        <v>82</v>
      </c>
      <c r="I48" s="60" t="s">
        <v>65</v>
      </c>
      <c r="J48" s="65" t="s">
        <v>124</v>
      </c>
      <c r="K48" s="44">
        <v>10000</v>
      </c>
      <c r="L48" s="47"/>
      <c r="M48" s="47"/>
      <c r="N48" s="47"/>
      <c r="O48" s="47"/>
      <c r="P48" s="48">
        <v>10000</v>
      </c>
      <c r="Q48" s="49">
        <v>10000</v>
      </c>
      <c r="R48" s="38"/>
      <c r="S48" s="36">
        <f t="shared" si="0"/>
        <v>10000</v>
      </c>
    </row>
    <row r="49" spans="1:19" ht="25.5">
      <c r="A49" s="59" t="s">
        <v>67</v>
      </c>
      <c r="B49" s="24">
        <f t="shared" si="2"/>
        <v>21</v>
      </c>
      <c r="C49" s="56" t="s">
        <v>76</v>
      </c>
      <c r="D49" s="34" t="s">
        <v>101</v>
      </c>
      <c r="E49" s="72" t="s">
        <v>113</v>
      </c>
      <c r="F49" s="60" t="s">
        <v>68</v>
      </c>
      <c r="G49" s="61"/>
      <c r="H49" s="61"/>
      <c r="I49" s="61"/>
      <c r="J49" s="61"/>
      <c r="K49" s="46">
        <f>K51+K55+K58+K54</f>
        <v>671990</v>
      </c>
      <c r="L49" s="46">
        <f aca="true" t="shared" si="9" ref="L49:Q49">L51+L55+L58+L54</f>
        <v>0</v>
      </c>
      <c r="M49" s="46">
        <f t="shared" si="9"/>
        <v>0</v>
      </c>
      <c r="N49" s="46">
        <f t="shared" si="9"/>
        <v>0</v>
      </c>
      <c r="O49" s="46">
        <f t="shared" si="9"/>
        <v>0</v>
      </c>
      <c r="P49" s="46">
        <f t="shared" si="9"/>
        <v>626640</v>
      </c>
      <c r="Q49" s="46">
        <f t="shared" si="9"/>
        <v>578040</v>
      </c>
      <c r="R49" s="38"/>
      <c r="S49" s="36">
        <f t="shared" si="0"/>
        <v>671990</v>
      </c>
    </row>
    <row r="50" spans="1:19" ht="21.75" customHeight="1">
      <c r="A50" s="59" t="s">
        <v>51</v>
      </c>
      <c r="B50" s="24">
        <f t="shared" si="2"/>
        <v>22</v>
      </c>
      <c r="C50" s="56" t="s">
        <v>76</v>
      </c>
      <c r="D50" s="34" t="s">
        <v>101</v>
      </c>
      <c r="E50" s="72" t="s">
        <v>113</v>
      </c>
      <c r="F50" s="60" t="s">
        <v>68</v>
      </c>
      <c r="G50" s="60" t="s">
        <v>50</v>
      </c>
      <c r="H50" s="64" t="s">
        <v>82</v>
      </c>
      <c r="I50" s="70" t="s">
        <v>98</v>
      </c>
      <c r="J50" s="65" t="s">
        <v>124</v>
      </c>
      <c r="K50" s="44"/>
      <c r="L50" s="52"/>
      <c r="M50" s="52"/>
      <c r="N50" s="52"/>
      <c r="O50" s="52"/>
      <c r="P50" s="48"/>
      <c r="Q50" s="49"/>
      <c r="R50" s="38"/>
      <c r="S50" s="36">
        <f t="shared" si="0"/>
        <v>0</v>
      </c>
    </row>
    <row r="51" spans="1:19" ht="21.75" customHeight="1">
      <c r="A51" s="59" t="s">
        <v>55</v>
      </c>
      <c r="B51" s="24">
        <f t="shared" si="2"/>
        <v>23</v>
      </c>
      <c r="C51" s="56" t="s">
        <v>76</v>
      </c>
      <c r="D51" s="34" t="s">
        <v>101</v>
      </c>
      <c r="E51" s="72" t="s">
        <v>113</v>
      </c>
      <c r="F51" s="60" t="s">
        <v>68</v>
      </c>
      <c r="G51" s="60" t="s">
        <v>56</v>
      </c>
      <c r="H51" s="64"/>
      <c r="I51" s="66"/>
      <c r="J51" s="65"/>
      <c r="K51" s="46">
        <f>K53+K52</f>
        <v>160000</v>
      </c>
      <c r="L51" s="46">
        <f aca="true" t="shared" si="10" ref="L51:Q51">L53+L52</f>
        <v>0</v>
      </c>
      <c r="M51" s="46">
        <f t="shared" si="10"/>
        <v>0</v>
      </c>
      <c r="N51" s="46">
        <f t="shared" si="10"/>
        <v>0</v>
      </c>
      <c r="O51" s="46">
        <f t="shared" si="10"/>
        <v>0</v>
      </c>
      <c r="P51" s="46">
        <f t="shared" si="10"/>
        <v>228000</v>
      </c>
      <c r="Q51" s="46">
        <f t="shared" si="10"/>
        <v>199400</v>
      </c>
      <c r="R51" s="73"/>
      <c r="S51" s="36">
        <f t="shared" si="0"/>
        <v>160000</v>
      </c>
    </row>
    <row r="52" spans="1:19" ht="22.5" customHeight="1">
      <c r="A52" s="71" t="s">
        <v>103</v>
      </c>
      <c r="B52" s="24">
        <f t="shared" si="2"/>
        <v>24</v>
      </c>
      <c r="C52" s="56" t="s">
        <v>76</v>
      </c>
      <c r="D52" s="34" t="s">
        <v>101</v>
      </c>
      <c r="E52" s="72" t="s">
        <v>113</v>
      </c>
      <c r="F52" s="60" t="s">
        <v>68</v>
      </c>
      <c r="G52" s="60" t="s">
        <v>56</v>
      </c>
      <c r="H52" s="64" t="s">
        <v>82</v>
      </c>
      <c r="I52" s="64" t="s">
        <v>102</v>
      </c>
      <c r="J52" s="65" t="s">
        <v>124</v>
      </c>
      <c r="K52" s="44"/>
      <c r="L52" s="52"/>
      <c r="M52" s="52"/>
      <c r="N52" s="52"/>
      <c r="O52" s="52"/>
      <c r="P52" s="48"/>
      <c r="Q52" s="49"/>
      <c r="R52" s="73"/>
      <c r="S52" s="36">
        <f t="shared" si="0"/>
        <v>0</v>
      </c>
    </row>
    <row r="53" spans="1:19" ht="21" customHeight="1">
      <c r="A53" s="63" t="s">
        <v>58</v>
      </c>
      <c r="B53" s="24">
        <f t="shared" si="2"/>
        <v>25</v>
      </c>
      <c r="C53" s="56" t="s">
        <v>76</v>
      </c>
      <c r="D53" s="34" t="s">
        <v>101</v>
      </c>
      <c r="E53" s="72" t="s">
        <v>113</v>
      </c>
      <c r="F53" s="60" t="s">
        <v>68</v>
      </c>
      <c r="G53" s="60" t="s">
        <v>56</v>
      </c>
      <c r="H53" s="64" t="s">
        <v>82</v>
      </c>
      <c r="I53" s="60" t="s">
        <v>57</v>
      </c>
      <c r="J53" s="65" t="s">
        <v>124</v>
      </c>
      <c r="K53" s="44">
        <v>160000</v>
      </c>
      <c r="L53" s="52"/>
      <c r="M53" s="52"/>
      <c r="N53" s="52"/>
      <c r="O53" s="52"/>
      <c r="P53" s="48">
        <v>228000</v>
      </c>
      <c r="Q53" s="49">
        <v>199400</v>
      </c>
      <c r="R53" s="73"/>
      <c r="S53" s="36">
        <f t="shared" si="0"/>
        <v>160000</v>
      </c>
    </row>
    <row r="54" spans="1:19" ht="21" customHeight="1">
      <c r="A54" s="63" t="s">
        <v>122</v>
      </c>
      <c r="B54" s="24">
        <f t="shared" si="2"/>
        <v>26</v>
      </c>
      <c r="C54" s="56" t="s">
        <v>76</v>
      </c>
      <c r="D54" s="34" t="s">
        <v>101</v>
      </c>
      <c r="E54" s="72" t="s">
        <v>113</v>
      </c>
      <c r="F54" s="60" t="s">
        <v>68</v>
      </c>
      <c r="G54" s="64" t="s">
        <v>120</v>
      </c>
      <c r="H54" s="64" t="s">
        <v>82</v>
      </c>
      <c r="I54" s="64" t="s">
        <v>121</v>
      </c>
      <c r="J54" s="65" t="s">
        <v>124</v>
      </c>
      <c r="K54" s="46">
        <v>42400</v>
      </c>
      <c r="L54" s="90"/>
      <c r="M54" s="90"/>
      <c r="N54" s="90"/>
      <c r="O54" s="90"/>
      <c r="P54" s="90">
        <v>3000</v>
      </c>
      <c r="Q54" s="91">
        <v>3000</v>
      </c>
      <c r="R54" s="73"/>
      <c r="S54" s="36"/>
    </row>
    <row r="55" spans="1:19" ht="24" customHeight="1">
      <c r="A55" s="59" t="s">
        <v>59</v>
      </c>
      <c r="B55" s="24">
        <f t="shared" si="2"/>
        <v>27</v>
      </c>
      <c r="C55" s="56" t="s">
        <v>76</v>
      </c>
      <c r="D55" s="34" t="s">
        <v>101</v>
      </c>
      <c r="E55" s="72" t="s">
        <v>113</v>
      </c>
      <c r="F55" s="60" t="s">
        <v>68</v>
      </c>
      <c r="G55" s="60" t="s">
        <v>60</v>
      </c>
      <c r="H55" s="64"/>
      <c r="I55" s="70"/>
      <c r="J55" s="65"/>
      <c r="K55" s="46">
        <f>K57+K56</f>
        <v>305570</v>
      </c>
      <c r="L55" s="46">
        <f aca="true" t="shared" si="11" ref="L55:Q55">L57+L56</f>
        <v>0</v>
      </c>
      <c r="M55" s="46">
        <f t="shared" si="11"/>
        <v>0</v>
      </c>
      <c r="N55" s="46">
        <f t="shared" si="11"/>
        <v>0</v>
      </c>
      <c r="O55" s="46">
        <f t="shared" si="11"/>
        <v>0</v>
      </c>
      <c r="P55" s="46">
        <f t="shared" si="11"/>
        <v>305570</v>
      </c>
      <c r="Q55" s="46">
        <f t="shared" si="11"/>
        <v>285570</v>
      </c>
      <c r="R55" s="73"/>
      <c r="S55" s="36">
        <f t="shared" si="0"/>
        <v>305570</v>
      </c>
    </row>
    <row r="56" spans="1:19" ht="21.75" customHeight="1">
      <c r="A56" s="92" t="s">
        <v>123</v>
      </c>
      <c r="B56" s="24">
        <f t="shared" si="2"/>
        <v>28</v>
      </c>
      <c r="C56" s="56" t="s">
        <v>76</v>
      </c>
      <c r="D56" s="34" t="s">
        <v>101</v>
      </c>
      <c r="E56" s="72" t="s">
        <v>113</v>
      </c>
      <c r="F56" s="60" t="s">
        <v>68</v>
      </c>
      <c r="G56" s="60" t="s">
        <v>60</v>
      </c>
      <c r="H56" s="64" t="s">
        <v>82</v>
      </c>
      <c r="I56" s="64" t="s">
        <v>115</v>
      </c>
      <c r="J56" s="65" t="s">
        <v>124</v>
      </c>
      <c r="K56" s="44">
        <v>275570</v>
      </c>
      <c r="L56" s="52"/>
      <c r="M56" s="52"/>
      <c r="N56" s="52"/>
      <c r="O56" s="52"/>
      <c r="P56" s="48">
        <v>275570</v>
      </c>
      <c r="Q56" s="49">
        <v>275570</v>
      </c>
      <c r="R56" s="73"/>
      <c r="S56" s="36"/>
    </row>
    <row r="57" spans="1:19" ht="22.5" customHeight="1">
      <c r="A57" s="63" t="s">
        <v>61</v>
      </c>
      <c r="B57" s="24">
        <f t="shared" si="2"/>
        <v>29</v>
      </c>
      <c r="C57" s="56" t="s">
        <v>76</v>
      </c>
      <c r="D57" s="34" t="s">
        <v>101</v>
      </c>
      <c r="E57" s="72" t="s">
        <v>113</v>
      </c>
      <c r="F57" s="60" t="s">
        <v>68</v>
      </c>
      <c r="G57" s="60" t="s">
        <v>60</v>
      </c>
      <c r="H57" s="64" t="s">
        <v>82</v>
      </c>
      <c r="I57" s="60" t="s">
        <v>62</v>
      </c>
      <c r="J57" s="65" t="s">
        <v>124</v>
      </c>
      <c r="K57" s="44">
        <v>30000</v>
      </c>
      <c r="L57" s="52"/>
      <c r="M57" s="52"/>
      <c r="N57" s="52"/>
      <c r="O57" s="52"/>
      <c r="P57" s="48">
        <v>30000</v>
      </c>
      <c r="Q57" s="49">
        <v>10000</v>
      </c>
      <c r="R57" s="73"/>
      <c r="S57" s="36">
        <f t="shared" si="0"/>
        <v>30000</v>
      </c>
    </row>
    <row r="58" spans="1:19" ht="21.75" customHeight="1">
      <c r="A58" s="59" t="s">
        <v>64</v>
      </c>
      <c r="B58" s="24">
        <f t="shared" si="2"/>
        <v>30</v>
      </c>
      <c r="C58" s="56" t="s">
        <v>76</v>
      </c>
      <c r="D58" s="34" t="s">
        <v>101</v>
      </c>
      <c r="E58" s="72" t="s">
        <v>113</v>
      </c>
      <c r="F58" s="60" t="s">
        <v>68</v>
      </c>
      <c r="G58" s="60" t="s">
        <v>63</v>
      </c>
      <c r="H58" s="64"/>
      <c r="I58" s="64"/>
      <c r="J58" s="65"/>
      <c r="K58" s="46">
        <f>K59</f>
        <v>164020</v>
      </c>
      <c r="L58" s="46">
        <f aca="true" t="shared" si="12" ref="L58:Q58">L59</f>
        <v>0</v>
      </c>
      <c r="M58" s="46">
        <f t="shared" si="12"/>
        <v>0</v>
      </c>
      <c r="N58" s="46">
        <f t="shared" si="12"/>
        <v>0</v>
      </c>
      <c r="O58" s="46">
        <f t="shared" si="12"/>
        <v>0</v>
      </c>
      <c r="P58" s="46">
        <f t="shared" si="12"/>
        <v>90070</v>
      </c>
      <c r="Q58" s="46">
        <f t="shared" si="12"/>
        <v>90070</v>
      </c>
      <c r="R58" s="73"/>
      <c r="S58" s="36">
        <f t="shared" si="0"/>
        <v>164020</v>
      </c>
    </row>
    <row r="59" spans="1:19" ht="21" customHeight="1">
      <c r="A59" s="63" t="s">
        <v>66</v>
      </c>
      <c r="B59" s="24">
        <f t="shared" si="2"/>
        <v>31</v>
      </c>
      <c r="C59" s="56" t="s">
        <v>76</v>
      </c>
      <c r="D59" s="34" t="s">
        <v>101</v>
      </c>
      <c r="E59" s="72" t="s">
        <v>113</v>
      </c>
      <c r="F59" s="60" t="s">
        <v>68</v>
      </c>
      <c r="G59" s="60" t="s">
        <v>63</v>
      </c>
      <c r="H59" s="64" t="s">
        <v>82</v>
      </c>
      <c r="I59" s="60" t="s">
        <v>65</v>
      </c>
      <c r="J59" s="65" t="s">
        <v>124</v>
      </c>
      <c r="K59" s="44">
        <v>164020</v>
      </c>
      <c r="L59" s="52"/>
      <c r="M59" s="52"/>
      <c r="N59" s="52"/>
      <c r="O59" s="52"/>
      <c r="P59" s="48">
        <v>90070</v>
      </c>
      <c r="Q59" s="49">
        <v>90070</v>
      </c>
      <c r="R59" s="73"/>
      <c r="S59" s="36">
        <f t="shared" si="0"/>
        <v>164020</v>
      </c>
    </row>
    <row r="60" spans="1:19" ht="64.5" customHeight="1">
      <c r="A60" s="79" t="s">
        <v>116</v>
      </c>
      <c r="B60" s="80">
        <f t="shared" si="2"/>
        <v>32</v>
      </c>
      <c r="C60" s="81" t="s">
        <v>76</v>
      </c>
      <c r="D60" s="81" t="s">
        <v>101</v>
      </c>
      <c r="E60" s="82" t="s">
        <v>117</v>
      </c>
      <c r="F60" s="83"/>
      <c r="G60" s="83"/>
      <c r="H60" s="84"/>
      <c r="I60" s="83"/>
      <c r="J60" s="85"/>
      <c r="K60" s="86">
        <f>K61</f>
        <v>20783</v>
      </c>
      <c r="L60" s="86">
        <f aca="true" t="shared" si="13" ref="L60:Q60">L61</f>
        <v>0</v>
      </c>
      <c r="M60" s="86">
        <f t="shared" si="13"/>
        <v>0</v>
      </c>
      <c r="N60" s="86">
        <f t="shared" si="13"/>
        <v>0</v>
      </c>
      <c r="O60" s="86">
        <f t="shared" si="13"/>
        <v>0</v>
      </c>
      <c r="P60" s="86">
        <f t="shared" si="13"/>
        <v>21614</v>
      </c>
      <c r="Q60" s="86">
        <f t="shared" si="13"/>
        <v>22479</v>
      </c>
      <c r="R60" s="73"/>
      <c r="S60" s="36">
        <f t="shared" si="0"/>
        <v>20783</v>
      </c>
    </row>
    <row r="61" spans="1:19" ht="21.75" customHeight="1">
      <c r="A61" s="63" t="s">
        <v>118</v>
      </c>
      <c r="B61" s="24">
        <f t="shared" si="2"/>
        <v>33</v>
      </c>
      <c r="C61" s="56" t="s">
        <v>76</v>
      </c>
      <c r="D61" s="34" t="s">
        <v>101</v>
      </c>
      <c r="E61" s="78" t="s">
        <v>117</v>
      </c>
      <c r="F61" s="60" t="s">
        <v>68</v>
      </c>
      <c r="G61" s="60" t="s">
        <v>63</v>
      </c>
      <c r="H61" s="64" t="s">
        <v>82</v>
      </c>
      <c r="I61" s="64" t="s">
        <v>119</v>
      </c>
      <c r="J61" s="65" t="s">
        <v>124</v>
      </c>
      <c r="K61" s="74">
        <v>20783</v>
      </c>
      <c r="L61" s="75"/>
      <c r="M61" s="75"/>
      <c r="N61" s="75"/>
      <c r="O61" s="75"/>
      <c r="P61" s="76">
        <v>21614</v>
      </c>
      <c r="Q61" s="77">
        <v>22479</v>
      </c>
      <c r="R61" s="73"/>
      <c r="S61" s="36">
        <f t="shared" si="0"/>
        <v>20783</v>
      </c>
    </row>
    <row r="62" spans="1:19" ht="21.75" customHeight="1">
      <c r="A62" s="101" t="s">
        <v>34</v>
      </c>
      <c r="B62" s="101"/>
      <c r="C62" s="101"/>
      <c r="D62" s="101"/>
      <c r="E62" s="101"/>
      <c r="F62" s="101"/>
      <c r="G62" s="101"/>
      <c r="H62" s="101"/>
      <c r="I62" s="101"/>
      <c r="J62" s="26"/>
      <c r="K62" s="53">
        <f>K31+K60</f>
        <v>4933773</v>
      </c>
      <c r="L62" s="53">
        <f aca="true" t="shared" si="14" ref="L62:Q62">L31+L60</f>
        <v>0</v>
      </c>
      <c r="M62" s="53">
        <f t="shared" si="14"/>
        <v>0</v>
      </c>
      <c r="N62" s="53">
        <f t="shared" si="14"/>
        <v>0</v>
      </c>
      <c r="O62" s="53">
        <f t="shared" si="14"/>
        <v>0</v>
      </c>
      <c r="P62" s="53">
        <f t="shared" si="14"/>
        <v>4962054</v>
      </c>
      <c r="Q62" s="53">
        <f t="shared" si="14"/>
        <v>4962919</v>
      </c>
      <c r="R62" s="38"/>
      <c r="S62" s="36">
        <f>K62-L62-M62-N62-O62</f>
        <v>4933773</v>
      </c>
    </row>
    <row r="63" spans="1:16" ht="21.75" customHeight="1">
      <c r="A63" s="2"/>
      <c r="B63" s="21"/>
      <c r="C63" s="3"/>
      <c r="D63" s="3"/>
      <c r="E63" s="3"/>
      <c r="F63" s="3"/>
      <c r="G63" s="3"/>
      <c r="H63" s="3"/>
      <c r="I63" s="3"/>
      <c r="J63" s="3"/>
      <c r="K63" s="21"/>
      <c r="L63" s="1"/>
      <c r="M63" s="1"/>
      <c r="N63" s="1"/>
      <c r="O63" s="1"/>
      <c r="P63" s="1"/>
    </row>
    <row r="64" spans="1:17" ht="21.75" customHeight="1">
      <c r="A64" s="2"/>
      <c r="B64" s="21"/>
      <c r="C64" s="3"/>
      <c r="D64" s="3"/>
      <c r="E64" s="3"/>
      <c r="F64" s="3"/>
      <c r="G64" s="3"/>
      <c r="H64" s="3"/>
      <c r="I64" s="3"/>
      <c r="J64" s="3"/>
      <c r="K64" s="21">
        <v>4912990</v>
      </c>
      <c r="L64" s="1"/>
      <c r="M64" s="1"/>
      <c r="N64" s="1"/>
      <c r="O64" s="1"/>
      <c r="P64" s="21">
        <v>4940440</v>
      </c>
      <c r="Q64" s="21">
        <v>4940440</v>
      </c>
    </row>
    <row r="65" spans="1:17" ht="21.75" customHeight="1">
      <c r="A65" s="4" t="s">
        <v>83</v>
      </c>
      <c r="C65" s="6"/>
      <c r="D65" s="6"/>
      <c r="E65" s="6"/>
      <c r="F65" s="6"/>
      <c r="G65" s="6"/>
      <c r="H65" s="6"/>
      <c r="I65" s="6"/>
      <c r="J65" s="6"/>
      <c r="K65" s="54">
        <f>K64-K31</f>
        <v>0</v>
      </c>
      <c r="L65" s="5"/>
      <c r="M65" s="5"/>
      <c r="N65" s="5"/>
      <c r="O65" s="1"/>
      <c r="P65" s="54">
        <f>P64-P31</f>
        <v>0</v>
      </c>
      <c r="Q65" s="54">
        <f>Q64-Q31</f>
        <v>0</v>
      </c>
    </row>
    <row r="66" spans="1:17" ht="22.5" customHeight="1">
      <c r="A66" s="4" t="s">
        <v>37</v>
      </c>
      <c r="C66" s="6"/>
      <c r="D66" s="6"/>
      <c r="E66" s="6"/>
      <c r="F66" s="6"/>
      <c r="G66" s="6"/>
      <c r="H66" s="6"/>
      <c r="I66" s="6"/>
      <c r="J66" s="6"/>
      <c r="K66" s="18">
        <v>20783</v>
      </c>
      <c r="L66" s="5"/>
      <c r="M66" s="5"/>
      <c r="N66" s="5"/>
      <c r="O66" s="1"/>
      <c r="P66" s="18">
        <v>21614</v>
      </c>
      <c r="Q66" s="18">
        <v>22479</v>
      </c>
    </row>
    <row r="67" spans="1:17" ht="21.75" customHeight="1">
      <c r="A67" s="4" t="s">
        <v>35</v>
      </c>
      <c r="C67" s="6"/>
      <c r="D67" s="6"/>
      <c r="E67" s="6"/>
      <c r="F67" s="6"/>
      <c r="G67" s="6"/>
      <c r="H67" s="6"/>
      <c r="I67" s="6"/>
      <c r="J67" s="6"/>
      <c r="K67" s="54">
        <f>K66-K60</f>
        <v>0</v>
      </c>
      <c r="L67" s="5"/>
      <c r="M67" s="5"/>
      <c r="N67" s="5"/>
      <c r="O67" s="1"/>
      <c r="P67" s="54">
        <f>P66-P60</f>
        <v>0</v>
      </c>
      <c r="Q67" s="54">
        <f>Q66-Q60</f>
        <v>0</v>
      </c>
    </row>
    <row r="68" spans="1:16" ht="21" customHeight="1">
      <c r="A68" s="4" t="s">
        <v>36</v>
      </c>
      <c r="C68" s="6"/>
      <c r="D68" s="6"/>
      <c r="E68" s="6"/>
      <c r="F68" s="6"/>
      <c r="G68" s="6"/>
      <c r="H68" s="6"/>
      <c r="I68" s="6"/>
      <c r="J68" s="6"/>
      <c r="L68" s="5"/>
      <c r="M68" s="5"/>
      <c r="N68" s="5"/>
      <c r="O68" s="1"/>
      <c r="P68" s="1"/>
    </row>
    <row r="69" spans="1:16" ht="21" customHeight="1">
      <c r="A69" s="4" t="s">
        <v>84</v>
      </c>
      <c r="C69" s="6"/>
      <c r="D69" s="6"/>
      <c r="E69" s="6"/>
      <c r="F69" s="6"/>
      <c r="G69" s="6"/>
      <c r="H69" s="6"/>
      <c r="I69" s="6"/>
      <c r="J69" s="6"/>
      <c r="L69" s="5"/>
      <c r="M69" s="5"/>
      <c r="N69" s="5"/>
      <c r="O69" s="1"/>
      <c r="P69" s="1"/>
    </row>
    <row r="70" spans="1:16" ht="20.25" customHeight="1">
      <c r="A70" s="4" t="s">
        <v>38</v>
      </c>
      <c r="C70" s="6"/>
      <c r="D70" s="6"/>
      <c r="E70" s="6"/>
      <c r="F70" s="6"/>
      <c r="G70" s="6"/>
      <c r="H70" s="6"/>
      <c r="I70" s="6"/>
      <c r="J70" s="6"/>
      <c r="L70" s="5"/>
      <c r="M70" s="5"/>
      <c r="N70" s="5"/>
      <c r="O70" s="1"/>
      <c r="P70" s="1"/>
    </row>
    <row r="71" spans="1:16" ht="12.75">
      <c r="A71" s="4"/>
      <c r="C71" s="6"/>
      <c r="D71" s="6"/>
      <c r="E71" s="6"/>
      <c r="F71" s="6"/>
      <c r="G71" s="6"/>
      <c r="H71" s="6"/>
      <c r="I71" s="6"/>
      <c r="J71" s="6"/>
      <c r="L71" s="5"/>
      <c r="M71" s="5"/>
      <c r="N71" s="5"/>
      <c r="O71" s="1"/>
      <c r="P71" s="1"/>
    </row>
    <row r="72" spans="1:16" ht="12.75">
      <c r="A72" s="4" t="s">
        <v>10</v>
      </c>
      <c r="C72" s="6"/>
      <c r="D72" s="6"/>
      <c r="E72" s="6"/>
      <c r="F72" s="6"/>
      <c r="G72" s="6"/>
      <c r="H72" s="6"/>
      <c r="I72" s="6"/>
      <c r="J72" s="6"/>
      <c r="L72" s="5"/>
      <c r="M72" s="5"/>
      <c r="N72" s="5"/>
      <c r="O72" s="1"/>
      <c r="P72" s="1"/>
    </row>
    <row r="74" spans="1:13" ht="12.75">
      <c r="A74" s="7"/>
      <c r="C74" s="7"/>
      <c r="D74" s="7"/>
      <c r="E74" s="7"/>
      <c r="F74" s="7"/>
      <c r="G74" s="7"/>
      <c r="H74" s="7"/>
      <c r="I74" s="7"/>
      <c r="J74" s="7"/>
      <c r="L74" s="7"/>
      <c r="M74" s="7"/>
    </row>
    <row r="75" spans="1:13" ht="12.75">
      <c r="A75" s="7"/>
      <c r="C75" s="7"/>
      <c r="D75" s="7"/>
      <c r="E75" s="7"/>
      <c r="F75" s="7"/>
      <c r="G75" s="7"/>
      <c r="H75" s="7"/>
      <c r="I75" s="7"/>
      <c r="J75" s="7"/>
      <c r="L75" s="7"/>
      <c r="M75" s="7"/>
    </row>
    <row r="76" spans="1:13" ht="12.75">
      <c r="A76" s="7"/>
      <c r="C76" s="7"/>
      <c r="D76" s="7"/>
      <c r="E76" s="7"/>
      <c r="F76" s="7"/>
      <c r="G76" s="7"/>
      <c r="H76" s="7"/>
      <c r="I76" s="7"/>
      <c r="J76" s="7"/>
      <c r="L76" s="7"/>
      <c r="M76" s="7"/>
    </row>
  </sheetData>
  <sheetProtection/>
  <mergeCells count="14">
    <mergeCell ref="A62:I62"/>
    <mergeCell ref="I2:N2"/>
    <mergeCell ref="I3:N3"/>
    <mergeCell ref="I4:N4"/>
    <mergeCell ref="I5:N5"/>
    <mergeCell ref="I6:N6"/>
    <mergeCell ref="B15:G15"/>
    <mergeCell ref="L26:O26"/>
    <mergeCell ref="B16:G16"/>
    <mergeCell ref="B17:G17"/>
    <mergeCell ref="A25:G25"/>
    <mergeCell ref="A26:A27"/>
    <mergeCell ref="B26:B27"/>
    <mergeCell ref="C26:J26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Windows User</cp:lastModifiedBy>
  <cp:lastPrinted>2017-12-25T07:32:24Z</cp:lastPrinted>
  <dcterms:created xsi:type="dcterms:W3CDTF">2011-05-05T10:40:05Z</dcterms:created>
  <dcterms:modified xsi:type="dcterms:W3CDTF">2018-02-01T10:58:39Z</dcterms:modified>
  <cp:category/>
  <cp:version/>
  <cp:contentType/>
  <cp:contentStatus/>
</cp:coreProperties>
</file>